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730"/>
  <workbookPr defaultThemeVersion="124226"/>
  <mc:AlternateContent xmlns:mc="http://schemas.openxmlformats.org/markup-compatibility/2006">
    <mc:Choice Requires="x15">
      <x15ac:absPath xmlns:x15ac="http://schemas.microsoft.com/office/spreadsheetml/2010/11/ac" url="C:\Users\user-pc.user\Desktop\גיבוי 070118\משרד הבריאות\מערכות אבטחה - שער מנשה\"/>
    </mc:Choice>
  </mc:AlternateContent>
  <bookViews>
    <workbookView xWindow="0" yWindow="0" windowWidth="20490" windowHeight="6705" activeTab="2"/>
  </bookViews>
  <sheets>
    <sheet name="הוראות למילוי" sheetId="9" r:id="rId1"/>
    <sheet name="הצעת מחיר - גדר נגיעה ושו&quot;ב" sheetId="6" r:id="rId2"/>
    <sheet name="הצעת מחיר - טמ&quot;ס" sheetId="7" r:id="rId3"/>
    <sheet name="הצעת מחיר כוללת" sheetId="10" r:id="rId4"/>
  </sheets>
  <definedNames>
    <definedName name="_xlnm.Print_Area" localSheetId="0">'הוראות למילוי'!$A$1:$H$44</definedName>
    <definedName name="_xlnm.Print_Area" localSheetId="1">'הצעת מחיר - גדר נגיעה ושו"ב'!$A$1:$H$40</definedName>
    <definedName name="_xlnm.Print_Area" localSheetId="2">'הצעת מחיר - טמ"ס'!$A$1:$I$25</definedName>
    <definedName name="_xlnm.Print_Area" localSheetId="3">'הצעת מחיר כוללת'!$A$1:$I$11</definedName>
  </definedNames>
  <calcPr calcId="171027" concurrentCalc="0"/>
</workbook>
</file>

<file path=xl/calcChain.xml><?xml version="1.0" encoding="utf-8"?>
<calcChain xmlns="http://schemas.openxmlformats.org/spreadsheetml/2006/main">
  <c r="F12" i="7" l="1"/>
  <c r="F36" i="6"/>
  <c r="F34" i="6"/>
  <c r="F20" i="6"/>
  <c r="F11" i="6"/>
  <c r="F17" i="6"/>
  <c r="F18" i="6"/>
  <c r="F19" i="6"/>
  <c r="F16" i="6"/>
  <c r="F15" i="6"/>
  <c r="F14" i="6"/>
  <c r="F13" i="6"/>
  <c r="F8" i="6"/>
  <c r="F9" i="6"/>
  <c r="F10" i="6"/>
  <c r="F30" i="6"/>
  <c r="F31" i="6"/>
  <c r="F32" i="6"/>
  <c r="F33" i="6"/>
  <c r="F11" i="7"/>
  <c r="F21" i="7"/>
  <c r="C4" i="10"/>
  <c r="F18" i="7"/>
  <c r="F17" i="7"/>
  <c r="F16" i="7"/>
  <c r="F10" i="7"/>
  <c r="F5" i="7"/>
  <c r="F6" i="7"/>
  <c r="F7" i="7"/>
  <c r="F8" i="7"/>
  <c r="F4" i="7"/>
  <c r="F29" i="6"/>
  <c r="F24" i="6"/>
  <c r="F23" i="6"/>
  <c r="F5" i="6"/>
  <c r="F6" i="6"/>
  <c r="F7" i="6"/>
  <c r="F4" i="6"/>
  <c r="F25" i="6"/>
  <c r="F19" i="7"/>
  <c r="C3" i="10"/>
  <c r="C5" i="10"/>
</calcChain>
</file>

<file path=xl/sharedStrings.xml><?xml version="1.0" encoding="utf-8"?>
<sst xmlns="http://schemas.openxmlformats.org/spreadsheetml/2006/main" count="158" uniqueCount="73">
  <si>
    <t>מס'</t>
  </si>
  <si>
    <t>תאור הפריט או העבודה</t>
  </si>
  <si>
    <t>יחידה</t>
  </si>
  <si>
    <t>הערות</t>
  </si>
  <si>
    <t xml:space="preserve">מחיר יחידה ב-₪ </t>
  </si>
  <si>
    <t xml:space="preserve">סה"כ מחיר ב-₪ </t>
  </si>
  <si>
    <t>סה"כ פרק 1</t>
  </si>
  <si>
    <t>סה"כ פרק 2</t>
  </si>
  <si>
    <t>קומפלט</t>
  </si>
  <si>
    <t>דגם/מק"ט יצרן</t>
  </si>
  <si>
    <t>כללי</t>
  </si>
  <si>
    <t>המחיר הסופי יחושב בהתאם לספירה ומדידה בפועל</t>
  </si>
  <si>
    <t>המחיר אינו כולל מע"מ</t>
  </si>
  <si>
    <t>המחירים הינם בשקלים חדשים</t>
  </si>
  <si>
    <t>תיק תיעוד AS-MADE  .</t>
  </si>
  <si>
    <t>כמות מעודכן</t>
  </si>
  <si>
    <t xml:space="preserve">כמות </t>
  </si>
  <si>
    <t>מערכת גדר נגיעה - שער מנשה - היחידה המשפטית</t>
  </si>
  <si>
    <t>מ"א</t>
  </si>
  <si>
    <t>כבל תקשורת ומתח מתוואי גדר ההתרעה למוקד הבקרה כולל השחלה בתשתית תת-קרקעית וכו'</t>
  </si>
  <si>
    <t>אספקה, חיווט והתקנה של מערכת זעזועים על רשת צפופה / מרותכת כולל גלאים, יחידות בקרה/תקשורת, כולל כבלי תקשורת ומתח וכו'</t>
  </si>
  <si>
    <t>מערכת שו"ב</t>
  </si>
  <si>
    <t>מערכת גדר נגיעה</t>
  </si>
  <si>
    <t>אספקה והתקנת תוכנת ניהול למערכת גדר נגיעה ומערכת טמ"ס, כולל מפה סינופטית של האתר, כולל מיקום ואייקונים של האביזרים וכול הנדרש. המערכת תותקן ע"ג שרת שיסופק ע"י הקבלן הזוכה.</t>
  </si>
  <si>
    <t>שירות ואחריות ל- 48 חודשים.</t>
  </si>
  <si>
    <t>כלול</t>
  </si>
  <si>
    <t>שירות ואחריות לשנה נוספת מעבר לתקופת השירות ואחריות הראשונה</t>
  </si>
  <si>
    <t>סה"כ פרק 3</t>
  </si>
  <si>
    <t>אספקה והתקנת מכשור לשער קונזולי קיים הכולל גלאי זעזועים.</t>
  </si>
  <si>
    <t>פירוק מערכת גדר נגיעה קיימת על הגדר.</t>
  </si>
  <si>
    <t>אספקה והתקנת גלאי מגנטי כבד H.D לשערי רכב, פשפשים.</t>
  </si>
  <si>
    <t>אספקה והתקנת מחשב הפעלה כולל חומרה (צג "24 LCD , מקלדת, עכבר וכו') ותוכנה (מערכת הפעלה, תוכנת השליטה על הגדר וכו')</t>
  </si>
  <si>
    <t>אספקה והתקנת עמדת קליינט, כולל מחשב יעודי וצג "24 LCD, מקלדת ועכבר, רשיונת וכל הנדרש להפעלה מושלמת.</t>
  </si>
  <si>
    <t>אספקת במת הרמה למשך כל הפרוייקט</t>
  </si>
  <si>
    <t>החלטה על פי היועץ/לקוח בשטח</t>
  </si>
  <si>
    <t>אספקה והתקנת מסך מקצועי בגודל " 49 LCD FULL HD 4K כולל מתקן תלייה מתכונן, כולל כבלי HDMI .</t>
  </si>
  <si>
    <t>פירוק מערכת טמ"ס קיימת על הגדר.</t>
  </si>
  <si>
    <t>HIKVISION DS-2CD4585FWD-IZS או שוו"ע טכני</t>
  </si>
  <si>
    <t>אספקה והתקנת מצלמת כיפה להתקנה חיצונית, צבע אנטי וונדל, כולל: עדשה VF 2.8-12 mm חשמלי, תאורת א"א,  IP  ANTI VANDAL IR, D/N ,8M / 4K  Pixel CMOS, ,WDR, H265,  מתח 12VDC / POE , בתקן IP66, כולל רישונות, כולל הגבהות וכל  הנדרש להפעלה מלאה.</t>
  </si>
  <si>
    <t>HIKVISION DS-2CD4A85FWD-IZS או שוו"ע טכני</t>
  </si>
  <si>
    <t>אספקה והתקנת מצלמת צינור להתקנה חיצונית, צבע אנטי וונדל, כולל: עדשה VF 2.8-12 mm חשמלי, תאורת א"א,  IP  ANTI VANDAL IR, D/N 8M / 4K  Pixel CMOS, ,WDR, H265,  מתח 12VDC / POE , בתקן IP66, כולל רישונות, כולל הגבהות וכל  הנדרש להפעלה מלאה.</t>
  </si>
  <si>
    <t>HIKVISION DS-2DF8236I-AEL או שוו"ע טכני</t>
  </si>
  <si>
    <t xml:space="preserve">אספקה חיווט והתקנת מצלמה צבע מתנייעת עם תאורת א"א מסוג  P.T.Z  DOME IP D/N IR  להתקנה חיצונית, ברזולוציה 2MP זום  X36 , כולל מערכת עקיבה , אפשרויות מיסוך פרטיות, ממונעת להתקנה חיצונית , כולל זרוע, כולל השחלה וחיווט כבל פיקוד (אופציה), תקן IP66, כולל רישונות כנדרש להפעלה מלאה. </t>
  </si>
  <si>
    <t xml:space="preserve">דלפק בקרה </t>
  </si>
  <si>
    <t>HIKVISION IVMS-4200 או שוו"ע טכני</t>
  </si>
  <si>
    <t>אספקה והתקנה מערכת ניהול ווידאו רשתית NVR בתצורת CMS עם מטריצה וירטואלית לעד 2 מסכים כולל מחשב עם כרטיס רשת התומך ב-2 מסכים, כולל מסך " LED LCD HD 24 .</t>
  </si>
  <si>
    <t>הקלטה עד 31 ימים קלנדרים - התקנה בחדר תקשורת ראשי</t>
  </si>
  <si>
    <t xml:space="preserve">HIKVISION DS-7732NI-I4 או שוו"ע טכני </t>
  </si>
  <si>
    <t>אספקה והתקנת, מערכת צפיה והקלטה דיגיטלית מסוג NVR לעד 32 מצלמות, H265+/H264 , הקלטה רזולוציה 4M Pixel  לפחות , כולל תוכנת צפיה והקלטה בשרתים כולל  3 דיסקים קשיחים בנפח  4Tera  לפחות מסוג SATA , במארז להתקנה "19 , כולל צפיה מרחוק וכול הנדרש, כולל ליווי והדרכה, התקנה בארון תקשורת על פי המפרט הטכני.</t>
  </si>
  <si>
    <t>מערכת טמ"ס</t>
  </si>
  <si>
    <t>מערכת טמ"ס - שער מנשה - היחידה המשפטית</t>
  </si>
  <si>
    <t>LG. SAMSUNG</t>
  </si>
  <si>
    <t>הנחיות למילוי הצעת המחיר למכרז xx/xxxx</t>
  </si>
  <si>
    <t>תוספות נדרשות/הצעת דגם חלופי</t>
  </si>
  <si>
    <t>סה"כ כללי גדר נגיעה ושו"ב</t>
  </si>
  <si>
    <t>סה"כ כללי טמ"ס</t>
  </si>
  <si>
    <t>סה"כ הצעת מחיר - שער מנשה - היחידה המשפטית</t>
  </si>
  <si>
    <t>סה"כ גדר נגיעה ושו"ב</t>
  </si>
  <si>
    <t>סה"כ טמ"ס</t>
  </si>
  <si>
    <t>סה"כ הצעת מחיר</t>
  </si>
  <si>
    <t xml:space="preserve">1. כתב הכמויות מורכב משני חלקים, שכל אחד מהם מפורט בלשונית נפרדת:
* גדר נגיעה ושו"ב
* טמ"ס - טלוויזיה במעגל סגור
2. על המציע למלא את המחירים הנדרשים, כמפורט להלן, בשתי הלשוניות, בש"ח.
3. בכל לשונית, על המציע למלא את הצעת המחיר לכל פריט בתא המתאים המסומן בצהוב (טור E).
4. הצעת המחיר עבור כל סעיף תוכפל אוטומטית בכמות היחידות המפורטת לאותו סעיף (טור D), לקבלת הצעת המחיר הכוללת לאותו סעיף (טור F). 
לדוגמא: עבור סעיף "אספקה והתקנת גלאי מגנטי כבד HD לשערי רכב, פשפשים", הכמות המצוינת הינה 3 יחידות. הצעת המחיר של המציע, בסך X ש"ח, תוכפל ב-3 לקבלת סה"כ מחיר בש"ח - 3X.
5. בכל לשונית, סכום כל התאים בטור F יהווה את הצעת המחיר הכוללת. 
6. הצעת המחיר הכוללת בכל לשונית תיסכם להצעת המחיר הכוללת בלשונית "הצעת מחיר כוללת", שתשמש לחישוב ציון המחיר המשוקלל כמפורט בנספח ב' למכרז - הצעת המחיר.
7. יש לשמור ולהגיש את כתב הכמויות כקובץ אקסל וכקובץ PDF.
הערות:
1. המציע יפרט את שם היצרן והמק"ט ליד כל פריט מוצע בכתב הכמויות. 
2. על המציע לצרף להצעתו מפרטים טכניים וקטלוגים מקוריים לציוד המוצע על ידו, כמפורט במסמכי המכרז.
3. אין לשנות את מבנה כתב הכמויות ואת תוכנו. שינויים ותוספות יש להציג בתאים המיועדים לכך (מסומנים בירוק), תוך הצגת נימוקים ועלות כספית נדרשת.
4. כל הפריטים המופיעים בכתב הכמויות ותיאורם כפופים למפרט הטכני ולתיאור בכתב הכמויות. הצעת פריט חלופי תעשה בתאים המיועדים לכך (מסומנים בירוק) תוך ציון מפורש ובקשה לאישורו.
5. כל הכמויות הינן כמויות משוערות בלבד, החישוב הסופי של הכמויות יהיה עפ"י ההתקנה בפועל והמדידות בשטח.
6. בעת מילוי הצעת המחיר, המציע ייקח בתחשיב את כל העלויות הישירות והעקיפות המוצגות בכל התנאים המפורטים במפרט הטכני, בתכניות ובתנאי השטח של האתר, כולל פחת, שאריות וחומרים שנפסלו לשימוש.
7. למען הסר ספק, המחירים שיוצעו על ידי המציע ייחשבו ככוללים גם את כל ההוצאות הכרוכות במילוי התנאים והדרישות של מכרז זה, ובמפרטים והתקנים הנלווים. 
8. מחירי הפריטים יהיו קבועים לאורך כל תקופת ההתקשרות ולמשך תקופת האחריות של 48 חודשים ממועד המסירה של התשתיות לתוספות ושינויים. לא תתקבל דרישה לתוספת מחיר בגין שינוי בעלויות חומרי הגלם , מחירוני ספקים או שינויים בשערי מטבעות.
9. מחירי היחידות בכתב הכמויות הינם קבועים, בין אם העבודה בוצעה ברצף או בשלבים בהתאם לתנאי האתר והנחיות המפקח. המחיר לא יושפע בשל אורך המקטע, התנאים ושעות העבודה שהושקעו בביצועו.
10. הכמויות שמופיעות בכתב הכמויות הינן לצורך אומדן בלבד. התמורה לספק תהיה בהתאם לספירה ומדידה של הכמויות שסופקו ובוצעו בפועל, בהתאם לתכניות והנחיות המפקח. 
</t>
  </si>
  <si>
    <t>אספקה והתקנת תלתלית סטנדרט דוקרן (קונצרטינה) קוטר 100 ס"מ.קוטר הסליל : 100 ס"מ.קוטר החוט: 3 מ"מ. חבילה לא תימתח מעל 10 מ"א. העבודה כוללת קשירה לגדר קיימת מכל סוג, לרבות התקנה בתחתית הגדר, באמצע הגדר או בחלקה העליון בהתאם להנחיות הלקוח/ יועץ או מי מטעמם.</t>
  </si>
  <si>
    <t>מערכת גדר נגיעה מחלקתית</t>
  </si>
  <si>
    <t>אספקה והתקנת גדר רשת מסוג "משבצת", גודל כל משבצת 50 מ"מ X 50 מ"מ, עובי חוט 3.8 מ"מ , מגולוון, גובה 1250 מ"מ מינימום.</t>
  </si>
  <si>
    <t>שעת עבודה</t>
  </si>
  <si>
    <t>שעת עבודה על מחפרון כולל מפעיל</t>
  </si>
  <si>
    <t>שעת עבודה של עובד כללי</t>
  </si>
  <si>
    <t>סה"כ פרק 4</t>
  </si>
  <si>
    <t>תכנון והקמת תשתית פאסיבית ,אקטיבית וחשמל להתקנת 48 מצלמות</t>
  </si>
  <si>
    <t>שירות ואחריות ל- 60 חודשים.</t>
  </si>
  <si>
    <t>שעת עבודה של טכנאי תקשורת</t>
  </si>
  <si>
    <t>לא יותר מ-80 ₪</t>
  </si>
  <si>
    <t>לא יותר מ-150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</si>
</sst>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7" formatCode="&quot;₪&quot;\ #,##0.00"/>
    <numFmt numFmtId="178" formatCode="&quot;₪&quot;\ #,##0"/>
    <numFmt numFmtId="185" formatCode="_ [$₪-40D]\ * #,##0.00_ ;_ [$₪-40D]\ * \-#,##0.00_ ;_ [$₪-40D]\ * &quot;-&quot;??_ ;_ @_ "/>
  </numFmts>
  <fonts count="18" x14ac:knownFonts="1">
    <font>
      <sz val="10"/>
      <name val="Arial"/>
      <charset val="177"/>
    </font>
    <font>
      <sz val="10"/>
      <name val="David"/>
      <family val="2"/>
      <charset val="177"/>
    </font>
    <font>
      <sz val="10"/>
      <name val="Arial"/>
      <family val="2"/>
    </font>
    <font>
      <sz val="12"/>
      <name val="Arial"/>
      <family val="2"/>
    </font>
    <font>
      <b/>
      <u/>
      <sz val="12"/>
      <name val="Arial"/>
      <family val="2"/>
    </font>
    <font>
      <sz val="12"/>
      <color indexed="8"/>
      <name val="Arial"/>
      <family val="2"/>
    </font>
    <font>
      <b/>
      <sz val="12"/>
      <name val="Arial"/>
      <family val="2"/>
    </font>
    <font>
      <b/>
      <sz val="14"/>
      <name val="Arial"/>
      <family val="2"/>
    </font>
    <font>
      <sz val="10"/>
      <name val="Arial"/>
      <family val="2"/>
    </font>
    <font>
      <b/>
      <sz val="14"/>
      <name val="Arial"/>
      <family val="2"/>
    </font>
    <font>
      <sz val="12"/>
      <name val="Arial"/>
      <family val="2"/>
    </font>
    <font>
      <b/>
      <sz val="12"/>
      <name val="Arial"/>
      <family val="2"/>
    </font>
    <font>
      <b/>
      <u/>
      <sz val="12"/>
      <name val="Arial"/>
      <family val="2"/>
    </font>
    <font>
      <sz val="12"/>
      <color indexed="8"/>
      <name val="Arial"/>
      <family val="2"/>
    </font>
    <font>
      <b/>
      <sz val="16"/>
      <name val="Arial"/>
      <family val="2"/>
    </font>
    <font>
      <b/>
      <sz val="14"/>
      <name val="Arial"/>
      <family val="2"/>
    </font>
    <font>
      <sz val="14"/>
      <name val="Arial"/>
      <family val="2"/>
    </font>
    <font>
      <sz val="12"/>
      <name val="Arial"/>
      <family val="2"/>
      <scheme val="minor"/>
    </font>
  </fonts>
  <fills count="9">
    <fill>
      <patternFill patternType="none"/>
    </fill>
    <fill>
      <patternFill patternType="gray125"/>
    </fill>
    <fill>
      <patternFill patternType="solid">
        <fgColor indexed="15"/>
        <bgColor indexed="64"/>
      </patternFill>
    </fill>
    <fill>
      <patternFill patternType="solid">
        <fgColor theme="0"/>
        <bgColor indexed="64"/>
      </patternFill>
    </fill>
    <fill>
      <patternFill patternType="solid">
        <fgColor rgb="FF92D050"/>
        <bgColor indexed="64"/>
      </patternFill>
    </fill>
    <fill>
      <patternFill patternType="solid">
        <fgColor rgb="FFFFC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7" tint="0.39997558519241921"/>
        <bgColor indexed="64"/>
      </patternFill>
    </fill>
  </fills>
  <borders count="35">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style="medium">
        <color indexed="64"/>
      </right>
      <top style="thin">
        <color indexed="64"/>
      </top>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style="medium">
        <color indexed="64"/>
      </top>
      <bottom/>
      <diagonal/>
    </border>
    <border>
      <left/>
      <right style="medium">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0" fontId="1" fillId="0" borderId="0" applyNumberFormat="0">
      <alignment horizontal="right"/>
    </xf>
    <xf numFmtId="0" fontId="2" fillId="0" borderId="0"/>
    <xf numFmtId="0" fontId="8" fillId="0" borderId="0"/>
  </cellStyleXfs>
  <cellXfs count="214">
    <xf numFmtId="0" fontId="0" fillId="0" borderId="0" xfId="0"/>
    <xf numFmtId="0" fontId="3" fillId="3" borderId="0" xfId="0" applyFont="1" applyFill="1" applyBorder="1"/>
    <xf numFmtId="0" fontId="3" fillId="3" borderId="0" xfId="0" applyFont="1" applyFill="1" applyBorder="1" applyAlignment="1">
      <alignment horizontal="center" vertical="center"/>
    </xf>
    <xf numFmtId="3" fontId="3" fillId="3" borderId="0" xfId="0" applyNumberFormat="1" applyFont="1" applyFill="1" applyBorder="1" applyAlignment="1">
      <alignment horizontal="center" vertical="center"/>
    </xf>
    <xf numFmtId="0" fontId="3" fillId="0" borderId="0" xfId="0" applyFont="1"/>
    <xf numFmtId="0" fontId="3" fillId="0" borderId="0" xfId="0" applyFont="1" applyBorder="1"/>
    <xf numFmtId="0" fontId="10" fillId="3" borderId="0" xfId="0" applyFont="1" applyFill="1" applyBorder="1"/>
    <xf numFmtId="0" fontId="11" fillId="3" borderId="1" xfId="0" applyFont="1" applyFill="1" applyBorder="1" applyAlignment="1">
      <alignment horizontal="center" vertical="center"/>
    </xf>
    <xf numFmtId="0" fontId="11" fillId="3" borderId="2" xfId="0" applyFont="1" applyFill="1" applyBorder="1" applyAlignment="1">
      <alignment horizontal="right" vertical="center"/>
    </xf>
    <xf numFmtId="0" fontId="11" fillId="3" borderId="2" xfId="0" applyFont="1" applyFill="1" applyBorder="1" applyAlignment="1">
      <alignment horizontal="center" vertical="center"/>
    </xf>
    <xf numFmtId="3" fontId="11" fillId="3" borderId="2" xfId="0" applyNumberFormat="1" applyFont="1" applyFill="1" applyBorder="1" applyAlignment="1">
      <alignment horizontal="center" vertical="center" wrapText="1"/>
    </xf>
    <xf numFmtId="0" fontId="11" fillId="3" borderId="3" xfId="0" applyFont="1" applyFill="1" applyBorder="1" applyAlignment="1">
      <alignment horizontal="center" vertical="center"/>
    </xf>
    <xf numFmtId="0" fontId="11" fillId="4" borderId="4"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6" xfId="0" applyFont="1" applyBorder="1" applyAlignment="1">
      <alignment horizontal="right" vertical="center" wrapText="1" readingOrder="2"/>
    </xf>
    <xf numFmtId="3" fontId="10" fillId="0" borderId="7" xfId="0" applyNumberFormat="1" applyFont="1" applyFill="1" applyBorder="1" applyAlignment="1">
      <alignment horizontal="center" vertical="center" wrapText="1"/>
    </xf>
    <xf numFmtId="3" fontId="10" fillId="0" borderId="6" xfId="0" applyNumberFormat="1" applyFont="1" applyFill="1" applyBorder="1" applyAlignment="1">
      <alignment horizontal="center" vertical="center" wrapText="1"/>
    </xf>
    <xf numFmtId="3" fontId="10" fillId="3" borderId="6" xfId="0" applyNumberFormat="1" applyFont="1" applyFill="1" applyBorder="1" applyAlignment="1">
      <alignment horizontal="center" vertical="center" wrapText="1"/>
    </xf>
    <xf numFmtId="3" fontId="13" fillId="0" borderId="7" xfId="0" applyNumberFormat="1" applyFont="1" applyBorder="1" applyAlignment="1">
      <alignment horizontal="center" vertical="center" wrapText="1"/>
    </xf>
    <xf numFmtId="4" fontId="13" fillId="3" borderId="7" xfId="0" applyNumberFormat="1" applyFont="1" applyFill="1" applyBorder="1" applyAlignment="1">
      <alignment horizontal="center" vertical="center" wrapText="1"/>
    </xf>
    <xf numFmtId="0" fontId="11" fillId="3" borderId="8" xfId="0" applyFont="1" applyFill="1" applyBorder="1" applyAlignment="1">
      <alignment horizontal="center" vertical="center" wrapText="1"/>
    </xf>
    <xf numFmtId="0" fontId="10" fillId="0" borderId="0" xfId="0" applyFont="1"/>
    <xf numFmtId="0" fontId="10" fillId="3" borderId="7" xfId="0" applyFont="1" applyFill="1" applyBorder="1" applyAlignment="1">
      <alignment horizontal="right" vertical="center" wrapText="1"/>
    </xf>
    <xf numFmtId="3" fontId="10" fillId="0" borderId="9" xfId="0" applyNumberFormat="1" applyFont="1" applyFill="1" applyBorder="1" applyAlignment="1">
      <alignment horizontal="center" vertical="center" wrapText="1"/>
    </xf>
    <xf numFmtId="4" fontId="13" fillId="3" borderId="6" xfId="0" applyNumberFormat="1" applyFont="1" applyFill="1" applyBorder="1" applyAlignment="1">
      <alignment horizontal="center" vertical="center" wrapText="1"/>
    </xf>
    <xf numFmtId="0" fontId="10" fillId="0" borderId="7" xfId="0" applyFont="1" applyFill="1" applyBorder="1" applyAlignment="1">
      <alignment horizontal="right" vertical="center" wrapText="1"/>
    </xf>
    <xf numFmtId="3" fontId="13" fillId="3" borderId="6" xfId="0" applyNumberFormat="1"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0" fillId="0" borderId="7" xfId="0" applyFont="1" applyBorder="1" applyAlignment="1">
      <alignment horizontal="right" vertical="center" wrapText="1"/>
    </xf>
    <xf numFmtId="3" fontId="10" fillId="3" borderId="7" xfId="0" applyNumberFormat="1" applyFont="1" applyFill="1" applyBorder="1" applyAlignment="1">
      <alignment horizontal="center" vertical="center" wrapText="1"/>
    </xf>
    <xf numFmtId="0" fontId="17" fillId="0" borderId="7" xfId="0" applyFont="1" applyBorder="1" applyAlignment="1">
      <alignment horizontal="right" vertical="center" wrapText="1" readingOrder="2"/>
    </xf>
    <xf numFmtId="178" fontId="11" fillId="3" borderId="11" xfId="0" applyNumberFormat="1" applyFont="1" applyFill="1" applyBorder="1" applyAlignment="1">
      <alignment horizontal="center" vertical="center"/>
    </xf>
    <xf numFmtId="0" fontId="11" fillId="5" borderId="1" xfId="0" applyFont="1" applyFill="1" applyBorder="1" applyAlignment="1">
      <alignment horizontal="center" vertical="center" wrapText="1"/>
    </xf>
    <xf numFmtId="0" fontId="10" fillId="0" borderId="7" xfId="0" applyFont="1" applyBorder="1" applyAlignment="1">
      <alignment horizontal="center" vertical="center" wrapText="1"/>
    </xf>
    <xf numFmtId="0" fontId="10" fillId="0" borderId="6" xfId="0" applyFont="1" applyBorder="1" applyAlignment="1">
      <alignment horizontal="center" vertical="center" wrapText="1"/>
    </xf>
    <xf numFmtId="0" fontId="11" fillId="0" borderId="8"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7" xfId="0" applyFont="1" applyFill="1" applyBorder="1" applyAlignment="1">
      <alignment vertical="center" wrapText="1"/>
    </xf>
    <xf numFmtId="0" fontId="13" fillId="3" borderId="7" xfId="1" applyFont="1" applyFill="1" applyBorder="1" applyAlignment="1">
      <alignment horizontal="center" vertical="center" wrapText="1"/>
    </xf>
    <xf numFmtId="0" fontId="10" fillId="3" borderId="10"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0" fillId="3" borderId="6" xfId="0" applyFont="1" applyFill="1" applyBorder="1" applyAlignment="1">
      <alignment vertical="center" wrapText="1"/>
    </xf>
    <xf numFmtId="0" fontId="13" fillId="3" borderId="6" xfId="1" applyFont="1" applyFill="1" applyBorder="1" applyAlignment="1">
      <alignment horizontal="center" vertical="center" wrapText="1"/>
    </xf>
    <xf numFmtId="0" fontId="10" fillId="3" borderId="8" xfId="0" applyFont="1" applyFill="1" applyBorder="1" applyAlignment="1">
      <alignment horizontal="center" vertical="center" wrapText="1"/>
    </xf>
    <xf numFmtId="178" fontId="11" fillId="3" borderId="13" xfId="0" applyNumberFormat="1" applyFont="1" applyFill="1" applyBorder="1" applyAlignment="1">
      <alignment horizontal="center" vertical="center"/>
    </xf>
    <xf numFmtId="0" fontId="10" fillId="3" borderId="0" xfId="0" applyFont="1" applyFill="1" applyBorder="1" applyAlignment="1">
      <alignment horizontal="center" vertical="center"/>
    </xf>
    <xf numFmtId="0" fontId="11" fillId="3" borderId="0" xfId="0" applyFont="1" applyFill="1" applyBorder="1" applyAlignment="1">
      <alignment horizontal="center" vertical="center" wrapText="1"/>
    </xf>
    <xf numFmtId="3" fontId="10" fillId="3" borderId="0" xfId="0" applyNumberFormat="1" applyFont="1" applyFill="1" applyBorder="1" applyAlignment="1">
      <alignment horizontal="center" vertical="center"/>
    </xf>
    <xf numFmtId="177" fontId="11" fillId="3" borderId="0" xfId="0" applyNumberFormat="1" applyFont="1" applyFill="1" applyBorder="1" applyAlignment="1">
      <alignment horizontal="center" vertical="center"/>
    </xf>
    <xf numFmtId="178" fontId="9" fillId="3" borderId="13" xfId="0" applyNumberFormat="1" applyFont="1" applyFill="1" applyBorder="1" applyAlignment="1">
      <alignment horizontal="center" vertical="center"/>
    </xf>
    <xf numFmtId="0" fontId="11" fillId="3" borderId="0" xfId="0" applyFont="1" applyFill="1" applyBorder="1" applyAlignment="1">
      <alignment horizontal="center" vertical="center"/>
    </xf>
    <xf numFmtId="0" fontId="6" fillId="3" borderId="1" xfId="0" applyFont="1" applyFill="1" applyBorder="1" applyAlignment="1" applyProtection="1">
      <alignment horizontal="center" vertical="center"/>
    </xf>
    <xf numFmtId="0" fontId="6" fillId="3" borderId="2" xfId="0" applyFont="1" applyFill="1" applyBorder="1" applyAlignment="1" applyProtection="1">
      <alignment horizontal="right" vertical="center"/>
    </xf>
    <xf numFmtId="0" fontId="6" fillId="3" borderId="2" xfId="0" applyFont="1" applyFill="1" applyBorder="1" applyAlignment="1" applyProtection="1">
      <alignment horizontal="center" vertical="center"/>
    </xf>
    <xf numFmtId="3" fontId="6" fillId="3" borderId="2" xfId="0" applyNumberFormat="1" applyFont="1" applyFill="1" applyBorder="1" applyAlignment="1" applyProtection="1">
      <alignment horizontal="center" vertical="center" wrapText="1"/>
    </xf>
    <xf numFmtId="0" fontId="6" fillId="3" borderId="3" xfId="0" applyFont="1" applyFill="1" applyBorder="1" applyAlignment="1" applyProtection="1">
      <alignment horizontal="center" vertical="center"/>
    </xf>
    <xf numFmtId="0" fontId="6" fillId="4" borderId="4" xfId="0" applyFont="1" applyFill="1" applyBorder="1" applyAlignment="1" applyProtection="1">
      <alignment horizontal="center" vertical="center" wrapText="1"/>
    </xf>
    <xf numFmtId="0" fontId="3" fillId="0" borderId="5" xfId="0" applyFont="1" applyFill="1" applyBorder="1" applyAlignment="1" applyProtection="1">
      <alignment horizontal="center" vertical="center" wrapText="1"/>
    </xf>
    <xf numFmtId="0" fontId="17" fillId="0" borderId="6" xfId="0" applyFont="1" applyBorder="1" applyAlignment="1" applyProtection="1">
      <alignment horizontal="right" vertical="center" wrapText="1" readingOrder="2"/>
    </xf>
    <xf numFmtId="3" fontId="3" fillId="0" borderId="7" xfId="0" applyNumberFormat="1" applyFont="1" applyFill="1" applyBorder="1" applyAlignment="1" applyProtection="1">
      <alignment horizontal="center" vertical="center" wrapText="1"/>
    </xf>
    <xf numFmtId="3" fontId="3" fillId="0" borderId="6" xfId="0" applyNumberFormat="1" applyFont="1" applyFill="1" applyBorder="1" applyAlignment="1" applyProtection="1">
      <alignment horizontal="center" vertical="center" wrapText="1"/>
    </xf>
    <xf numFmtId="3" fontId="5" fillId="0" borderId="7" xfId="0" applyNumberFormat="1" applyFont="1" applyBorder="1" applyAlignment="1" applyProtection="1">
      <alignment horizontal="center" vertical="center" wrapText="1"/>
    </xf>
    <xf numFmtId="4" fontId="5" fillId="3" borderId="7" xfId="0" applyNumberFormat="1" applyFont="1" applyFill="1" applyBorder="1" applyAlignment="1" applyProtection="1">
      <alignment horizontal="center" vertical="center" wrapText="1"/>
    </xf>
    <xf numFmtId="0" fontId="17" fillId="0" borderId="7" xfId="0" applyFont="1" applyBorder="1" applyAlignment="1" applyProtection="1">
      <alignment horizontal="right" vertical="center" wrapText="1" readingOrder="2"/>
    </xf>
    <xf numFmtId="3" fontId="3" fillId="0" borderId="9" xfId="0" applyNumberFormat="1" applyFont="1" applyFill="1" applyBorder="1" applyAlignment="1" applyProtection="1">
      <alignment horizontal="center" vertical="center" wrapText="1"/>
    </xf>
    <xf numFmtId="4" fontId="5" fillId="3" borderId="6" xfId="0" applyNumberFormat="1" applyFont="1" applyFill="1" applyBorder="1" applyAlignment="1" applyProtection="1">
      <alignment horizontal="center" vertical="center" wrapText="1"/>
    </xf>
    <xf numFmtId="3" fontId="5" fillId="3" borderId="6" xfId="0" applyNumberFormat="1" applyFont="1" applyFill="1" applyBorder="1" applyAlignment="1" applyProtection="1">
      <alignment horizontal="center" vertical="center" wrapText="1"/>
    </xf>
    <xf numFmtId="0" fontId="3" fillId="0" borderId="6" xfId="0" applyFont="1" applyBorder="1" applyAlignment="1" applyProtection="1">
      <alignment horizontal="center" vertical="center" wrapText="1"/>
    </xf>
    <xf numFmtId="178" fontId="6" fillId="3" borderId="11" xfId="0" applyNumberFormat="1" applyFont="1" applyFill="1" applyBorder="1" applyAlignment="1" applyProtection="1">
      <alignment horizontal="center" vertical="center"/>
    </xf>
    <xf numFmtId="0" fontId="6" fillId="2" borderId="4" xfId="0" applyFont="1" applyFill="1" applyBorder="1" applyAlignment="1" applyProtection="1">
      <alignment horizontal="center" vertical="center" wrapText="1"/>
    </xf>
    <xf numFmtId="0" fontId="3" fillId="0" borderId="6" xfId="0" applyFont="1" applyBorder="1" applyAlignment="1" applyProtection="1">
      <alignment vertical="center" wrapText="1" readingOrder="2"/>
    </xf>
    <xf numFmtId="0" fontId="5" fillId="0" borderId="6" xfId="1" applyFont="1" applyFill="1" applyBorder="1" applyAlignment="1" applyProtection="1">
      <alignment horizontal="center" vertical="center" wrapText="1"/>
    </xf>
    <xf numFmtId="0" fontId="3" fillId="0" borderId="14" xfId="0" applyFont="1" applyFill="1" applyBorder="1" applyAlignment="1" applyProtection="1">
      <alignment horizontal="center" vertical="center" wrapText="1"/>
    </xf>
    <xf numFmtId="0" fontId="3" fillId="0" borderId="15" xfId="0" applyFont="1" applyBorder="1" applyAlignment="1" applyProtection="1">
      <alignment vertical="center" wrapText="1" readingOrder="2"/>
    </xf>
    <xf numFmtId="0" fontId="5" fillId="0" borderId="15" xfId="1" applyFont="1" applyFill="1" applyBorder="1" applyAlignment="1" applyProtection="1">
      <alignment horizontal="center" vertical="center" wrapText="1"/>
    </xf>
    <xf numFmtId="3" fontId="3" fillId="0" borderId="15" xfId="0" applyNumberFormat="1" applyFont="1" applyFill="1" applyBorder="1" applyAlignment="1" applyProtection="1">
      <alignment horizontal="center" vertical="center" wrapText="1"/>
    </xf>
    <xf numFmtId="0" fontId="3" fillId="0" borderId="11" xfId="0" applyFont="1" applyFill="1" applyBorder="1" applyAlignment="1" applyProtection="1">
      <alignment horizontal="center" vertical="center"/>
    </xf>
    <xf numFmtId="0" fontId="6" fillId="0" borderId="13" xfId="0" applyFont="1" applyFill="1" applyBorder="1" applyAlignment="1" applyProtection="1">
      <alignment horizontal="center" vertical="center" wrapText="1"/>
    </xf>
    <xf numFmtId="0" fontId="3" fillId="0" borderId="13" xfId="0" applyFont="1" applyFill="1" applyBorder="1" applyAlignment="1" applyProtection="1">
      <alignment horizontal="center" vertical="center"/>
    </xf>
    <xf numFmtId="3" fontId="3" fillId="0" borderId="13" xfId="0" applyNumberFormat="1" applyFont="1" applyFill="1" applyBorder="1" applyAlignment="1" applyProtection="1">
      <alignment horizontal="center" vertical="center"/>
    </xf>
    <xf numFmtId="4" fontId="3" fillId="0" borderId="13" xfId="0" applyNumberFormat="1" applyFont="1" applyFill="1" applyBorder="1" applyAlignment="1" applyProtection="1">
      <alignment horizontal="center" vertical="center"/>
    </xf>
    <xf numFmtId="178" fontId="6" fillId="0" borderId="4" xfId="0" applyNumberFormat="1" applyFont="1" applyFill="1" applyBorder="1" applyAlignment="1" applyProtection="1">
      <alignment horizontal="center" vertical="center"/>
    </xf>
    <xf numFmtId="3" fontId="3" fillId="3" borderId="7" xfId="0" applyNumberFormat="1" applyFont="1" applyFill="1" applyBorder="1" applyAlignment="1" applyProtection="1">
      <alignment horizontal="center" vertical="center" wrapText="1"/>
    </xf>
    <xf numFmtId="0" fontId="3" fillId="0" borderId="7" xfId="0" applyFont="1" applyBorder="1" applyAlignment="1" applyProtection="1">
      <alignment horizontal="center" vertical="center" wrapText="1"/>
    </xf>
    <xf numFmtId="0" fontId="3" fillId="3" borderId="0" xfId="0" applyFont="1" applyFill="1" applyBorder="1" applyAlignment="1" applyProtection="1">
      <alignment horizontal="center" vertical="center"/>
    </xf>
    <xf numFmtId="0" fontId="6" fillId="3" borderId="0" xfId="0" applyFont="1" applyFill="1" applyBorder="1" applyAlignment="1" applyProtection="1">
      <alignment horizontal="center" vertical="center" wrapText="1"/>
    </xf>
    <xf numFmtId="3" fontId="3" fillId="3" borderId="0" xfId="0" applyNumberFormat="1" applyFont="1" applyFill="1" applyBorder="1" applyAlignment="1" applyProtection="1">
      <alignment horizontal="center" vertical="center"/>
    </xf>
    <xf numFmtId="177" fontId="6" fillId="3" borderId="0" xfId="0" applyNumberFormat="1" applyFont="1" applyFill="1" applyBorder="1" applyAlignment="1" applyProtection="1">
      <alignment horizontal="center" vertical="center"/>
    </xf>
    <xf numFmtId="178" fontId="7" fillId="3" borderId="13" xfId="0" applyNumberFormat="1" applyFont="1" applyFill="1" applyBorder="1" applyAlignment="1" applyProtection="1">
      <alignment horizontal="center" vertical="center"/>
    </xf>
    <xf numFmtId="0" fontId="6" fillId="3" borderId="0" xfId="0" applyFont="1" applyFill="1" applyBorder="1" applyAlignment="1" applyProtection="1">
      <alignment horizontal="center" vertical="center"/>
    </xf>
    <xf numFmtId="3" fontId="3" fillId="6" borderId="6" xfId="0" applyNumberFormat="1" applyFont="1" applyFill="1" applyBorder="1" applyAlignment="1" applyProtection="1">
      <alignment horizontal="center" vertical="center" wrapText="1"/>
      <protection locked="0"/>
    </xf>
    <xf numFmtId="3" fontId="3" fillId="6" borderId="16" xfId="0" applyNumberFormat="1" applyFont="1" applyFill="1" applyBorder="1" applyAlignment="1" applyProtection="1">
      <alignment horizontal="center" vertical="center" wrapText="1"/>
      <protection locked="0"/>
    </xf>
    <xf numFmtId="3" fontId="3" fillId="6" borderId="17" xfId="0" applyNumberFormat="1" applyFont="1" applyFill="1" applyBorder="1" applyAlignment="1" applyProtection="1">
      <alignment horizontal="center" vertical="center" wrapText="1"/>
      <protection locked="0"/>
    </xf>
    <xf numFmtId="3" fontId="10" fillId="6" borderId="6" xfId="0" applyNumberFormat="1" applyFont="1" applyFill="1" applyBorder="1" applyAlignment="1" applyProtection="1">
      <alignment horizontal="center" vertical="center" wrapText="1"/>
      <protection locked="0"/>
    </xf>
    <xf numFmtId="3" fontId="10" fillId="6" borderId="7" xfId="0" applyNumberFormat="1" applyFont="1" applyFill="1" applyBorder="1" applyAlignment="1" applyProtection="1">
      <alignment horizontal="center" vertical="center" wrapText="1"/>
      <protection locked="0"/>
    </xf>
    <xf numFmtId="0" fontId="6" fillId="3" borderId="3" xfId="0" applyFont="1" applyFill="1" applyBorder="1" applyAlignment="1" applyProtection="1">
      <alignment horizontal="center" vertical="center" wrapText="1"/>
    </xf>
    <xf numFmtId="0" fontId="6" fillId="4" borderId="8" xfId="0" applyFont="1" applyFill="1" applyBorder="1" applyAlignment="1" applyProtection="1">
      <alignment horizontal="center" vertical="center" wrapText="1"/>
      <protection locked="0"/>
    </xf>
    <xf numFmtId="0" fontId="3" fillId="4" borderId="8" xfId="0" applyFont="1" applyFill="1" applyBorder="1" applyProtection="1">
      <protection locked="0"/>
    </xf>
    <xf numFmtId="0" fontId="3" fillId="4" borderId="18" xfId="0" applyFont="1" applyFill="1" applyBorder="1" applyProtection="1">
      <protection locked="0"/>
    </xf>
    <xf numFmtId="3" fontId="11" fillId="3" borderId="19" xfId="0" applyNumberFormat="1" applyFont="1" applyFill="1" applyBorder="1" applyAlignment="1">
      <alignment horizontal="center" vertical="center" wrapText="1"/>
    </xf>
    <xf numFmtId="3" fontId="13" fillId="3" borderId="9" xfId="0" applyNumberFormat="1" applyFont="1" applyFill="1" applyBorder="1" applyAlignment="1">
      <alignment horizontal="center" vertical="center" wrapText="1"/>
    </xf>
    <xf numFmtId="3" fontId="6" fillId="3" borderId="19" xfId="0" applyNumberFormat="1" applyFont="1" applyFill="1" applyBorder="1" applyAlignment="1">
      <alignment horizontal="center" vertical="center" wrapText="1"/>
    </xf>
    <xf numFmtId="0" fontId="10" fillId="4" borderId="20" xfId="0" applyFont="1" applyFill="1" applyBorder="1" applyAlignment="1" applyProtection="1">
      <alignment horizontal="center" vertical="center" wrapText="1"/>
      <protection locked="0"/>
    </xf>
    <xf numFmtId="0" fontId="10" fillId="4" borderId="9" xfId="0" applyFont="1" applyFill="1" applyBorder="1" applyAlignment="1" applyProtection="1">
      <alignment horizontal="center" vertical="center" wrapText="1"/>
      <protection locked="0"/>
    </xf>
    <xf numFmtId="4" fontId="13" fillId="4" borderId="20" xfId="0" applyNumberFormat="1" applyFont="1" applyFill="1" applyBorder="1" applyAlignment="1" applyProtection="1">
      <alignment horizontal="center" vertical="center" wrapText="1"/>
      <protection locked="0"/>
    </xf>
    <xf numFmtId="4" fontId="13" fillId="4" borderId="9" xfId="0" applyNumberFormat="1" applyFont="1" applyFill="1" applyBorder="1" applyAlignment="1" applyProtection="1">
      <alignment horizontal="center" vertical="center" wrapText="1"/>
      <protection locked="0"/>
    </xf>
    <xf numFmtId="3" fontId="13" fillId="4" borderId="9" xfId="0" applyNumberFormat="1" applyFont="1" applyFill="1" applyBorder="1" applyAlignment="1" applyProtection="1">
      <alignment horizontal="center" vertical="center" wrapText="1"/>
      <protection locked="0"/>
    </xf>
    <xf numFmtId="0" fontId="11" fillId="3" borderId="0" xfId="0" applyFont="1" applyFill="1" applyBorder="1" applyAlignment="1">
      <alignment horizontal="right" vertical="center"/>
    </xf>
    <xf numFmtId="3" fontId="11" fillId="3" borderId="0" xfId="0" applyNumberFormat="1" applyFont="1" applyFill="1" applyBorder="1" applyAlignment="1">
      <alignment horizontal="center" vertical="center" wrapText="1"/>
    </xf>
    <xf numFmtId="3" fontId="6" fillId="3" borderId="0" xfId="0" applyNumberFormat="1" applyFont="1" applyFill="1" applyBorder="1" applyAlignment="1">
      <alignment horizontal="center" vertical="center" wrapText="1"/>
    </xf>
    <xf numFmtId="0" fontId="10" fillId="3" borderId="0" xfId="0" applyFont="1" applyFill="1" applyBorder="1" applyAlignment="1">
      <alignment horizontal="center" vertical="center" wrapText="1"/>
    </xf>
    <xf numFmtId="3" fontId="10" fillId="3" borderId="0" xfId="0" applyNumberFormat="1" applyFont="1" applyFill="1" applyBorder="1" applyAlignment="1">
      <alignment horizontal="center" vertical="center" wrapText="1"/>
    </xf>
    <xf numFmtId="3" fontId="10" fillId="3" borderId="0" xfId="0" applyNumberFormat="1" applyFont="1" applyFill="1" applyBorder="1" applyAlignment="1" applyProtection="1">
      <alignment horizontal="center" vertical="center" wrapText="1"/>
      <protection locked="0"/>
    </xf>
    <xf numFmtId="3" fontId="13" fillId="3" borderId="0" xfId="0" applyNumberFormat="1" applyFont="1" applyFill="1" applyBorder="1" applyAlignment="1">
      <alignment horizontal="center" vertical="center" wrapText="1"/>
    </xf>
    <xf numFmtId="4" fontId="13" fillId="3" borderId="0" xfId="0" applyNumberFormat="1" applyFont="1" applyFill="1" applyBorder="1" applyAlignment="1">
      <alignment horizontal="center" vertical="center" wrapText="1"/>
    </xf>
    <xf numFmtId="4" fontId="13" fillId="3" borderId="0" xfId="0" applyNumberFormat="1" applyFont="1" applyFill="1" applyBorder="1" applyAlignment="1" applyProtection="1">
      <alignment horizontal="center" vertical="center" wrapText="1"/>
      <protection locked="0"/>
    </xf>
    <xf numFmtId="0" fontId="10" fillId="3" borderId="0" xfId="0" applyFont="1" applyFill="1" applyBorder="1" applyAlignment="1">
      <alignment horizontal="right" vertical="center" wrapText="1"/>
    </xf>
    <xf numFmtId="3" fontId="13" fillId="3" borderId="0" xfId="0" applyNumberFormat="1" applyFont="1" applyFill="1" applyBorder="1" applyAlignment="1" applyProtection="1">
      <alignment horizontal="center" vertical="center" wrapText="1"/>
      <protection locked="0"/>
    </xf>
    <xf numFmtId="0" fontId="17" fillId="3" borderId="0" xfId="0" applyFont="1" applyFill="1" applyBorder="1" applyAlignment="1">
      <alignment horizontal="right" vertical="center" wrapText="1" readingOrder="2"/>
    </xf>
    <xf numFmtId="178" fontId="11" fillId="3" borderId="0" xfId="0" applyNumberFormat="1" applyFont="1" applyFill="1" applyBorder="1" applyAlignment="1">
      <alignment horizontal="center" vertical="center"/>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lignment vertical="center" wrapText="1"/>
    </xf>
    <xf numFmtId="0" fontId="13" fillId="3" borderId="0" xfId="1" applyFont="1" applyFill="1" applyBorder="1" applyAlignment="1">
      <alignment horizontal="center" vertical="center" wrapText="1"/>
    </xf>
    <xf numFmtId="178" fontId="9" fillId="3" borderId="0" xfId="0" applyNumberFormat="1" applyFont="1" applyFill="1" applyBorder="1" applyAlignment="1">
      <alignment horizontal="center" vertical="center"/>
    </xf>
    <xf numFmtId="0" fontId="6" fillId="3" borderId="0" xfId="0" applyFont="1" applyFill="1" applyBorder="1" applyAlignment="1">
      <alignment vertical="center" wrapText="1"/>
    </xf>
    <xf numFmtId="0" fontId="11" fillId="3" borderId="0" xfId="0" applyFont="1" applyFill="1" applyBorder="1" applyAlignment="1">
      <alignment vertical="center" wrapText="1"/>
    </xf>
    <xf numFmtId="177" fontId="11" fillId="3" borderId="0" xfId="0" applyNumberFormat="1" applyFont="1" applyFill="1" applyBorder="1" applyAlignment="1">
      <alignment vertical="center"/>
    </xf>
    <xf numFmtId="0" fontId="12" fillId="3" borderId="0" xfId="0" applyFont="1" applyFill="1" applyBorder="1" applyAlignment="1">
      <alignment vertical="center" wrapText="1"/>
    </xf>
    <xf numFmtId="0" fontId="3" fillId="3" borderId="21" xfId="0" applyFont="1" applyFill="1" applyBorder="1" applyAlignment="1">
      <alignment vertical="center" wrapText="1"/>
    </xf>
    <xf numFmtId="0" fontId="3" fillId="3" borderId="12" xfId="0" applyFont="1" applyFill="1" applyBorder="1" applyAlignment="1">
      <alignment horizontal="right" vertical="center" wrapText="1" readingOrder="2"/>
    </xf>
    <xf numFmtId="185" fontId="6" fillId="3" borderId="22" xfId="0" applyNumberFormat="1" applyFont="1" applyFill="1" applyBorder="1" applyAlignment="1">
      <alignment vertical="center" wrapText="1"/>
    </xf>
    <xf numFmtId="185" fontId="6" fillId="3" borderId="10" xfId="0" applyNumberFormat="1" applyFont="1" applyFill="1" applyBorder="1" applyAlignment="1">
      <alignment vertical="center" wrapText="1"/>
    </xf>
    <xf numFmtId="0" fontId="14" fillId="3" borderId="23" xfId="0" applyFont="1" applyFill="1" applyBorder="1" applyAlignment="1">
      <alignment horizontal="right" vertical="center" wrapText="1"/>
    </xf>
    <xf numFmtId="185" fontId="14" fillId="3" borderId="24" xfId="0" applyNumberFormat="1" applyFont="1" applyFill="1" applyBorder="1" applyAlignment="1">
      <alignment vertical="center" wrapText="1"/>
    </xf>
    <xf numFmtId="0" fontId="15" fillId="3" borderId="0" xfId="0" applyFont="1" applyFill="1" applyBorder="1" applyAlignment="1" applyProtection="1">
      <alignment vertical="center" wrapText="1"/>
    </xf>
    <xf numFmtId="0" fontId="10" fillId="0" borderId="25" xfId="0" applyFont="1" applyFill="1" applyBorder="1" applyAlignment="1">
      <alignment horizontal="center" vertical="center" wrapText="1"/>
    </xf>
    <xf numFmtId="0" fontId="3" fillId="0" borderId="0" xfId="0" applyFont="1" applyBorder="1" applyAlignment="1">
      <alignment horizontal="right" vertical="center" wrapText="1"/>
    </xf>
    <xf numFmtId="0" fontId="3" fillId="0" borderId="5" xfId="0" applyFont="1" applyFill="1" applyBorder="1" applyAlignment="1">
      <alignment horizontal="center" vertical="center" wrapText="1"/>
    </xf>
    <xf numFmtId="3" fontId="3" fillId="0" borderId="7" xfId="0" applyNumberFormat="1" applyFont="1" applyFill="1" applyBorder="1" applyAlignment="1">
      <alignment horizontal="center" vertical="center" wrapText="1"/>
    </xf>
    <xf numFmtId="3" fontId="3" fillId="0" borderId="9" xfId="0" applyNumberFormat="1" applyFont="1" applyFill="1" applyBorder="1" applyAlignment="1">
      <alignment horizontal="center" vertical="center" wrapText="1"/>
    </xf>
    <xf numFmtId="0" fontId="6" fillId="5" borderId="26" xfId="0" applyFont="1" applyFill="1" applyBorder="1" applyAlignment="1" applyProtection="1">
      <alignment horizontal="center" vertical="center" wrapText="1"/>
    </xf>
    <xf numFmtId="178" fontId="6" fillId="3" borderId="27" xfId="0" applyNumberFormat="1" applyFont="1" applyFill="1" applyBorder="1" applyAlignment="1" applyProtection="1">
      <alignment horizontal="center" vertical="center"/>
    </xf>
    <xf numFmtId="0" fontId="3" fillId="0" borderId="7" xfId="0" applyFont="1" applyFill="1" applyBorder="1" applyAlignment="1" applyProtection="1">
      <alignment horizontal="center" vertical="center" wrapText="1"/>
    </xf>
    <xf numFmtId="0" fontId="3" fillId="0" borderId="7" xfId="0" applyFont="1" applyBorder="1"/>
    <xf numFmtId="3" fontId="3" fillId="6" borderId="7" xfId="0" applyNumberFormat="1" applyFont="1" applyFill="1" applyBorder="1" applyAlignment="1" applyProtection="1">
      <alignment horizontal="center" vertical="center" wrapText="1"/>
      <protection locked="0"/>
    </xf>
    <xf numFmtId="0" fontId="2" fillId="0" borderId="7" xfId="0" applyFont="1" applyBorder="1" applyAlignment="1">
      <alignment horizontal="right" vertical="center" indent="1" readingOrder="2"/>
    </xf>
    <xf numFmtId="0" fontId="3" fillId="3" borderId="7" xfId="0" applyFont="1" applyFill="1" applyBorder="1" applyAlignment="1" applyProtection="1">
      <alignment horizontal="center" vertical="center" wrapText="1"/>
    </xf>
    <xf numFmtId="0" fontId="3" fillId="3" borderId="7" xfId="0" applyFont="1" applyFill="1" applyBorder="1" applyAlignment="1" applyProtection="1">
      <alignment vertical="center" wrapText="1"/>
    </xf>
    <xf numFmtId="0" fontId="5" fillId="3" borderId="7" xfId="1" applyFont="1" applyFill="1" applyBorder="1" applyAlignment="1" applyProtection="1">
      <alignment horizontal="center" vertical="center" wrapText="1"/>
    </xf>
    <xf numFmtId="0" fontId="2" fillId="0" borderId="7" xfId="0" applyFont="1" applyBorder="1" applyAlignment="1">
      <alignment horizontal="right" vertical="center" readingOrder="2"/>
    </xf>
    <xf numFmtId="0" fontId="6" fillId="3" borderId="28" xfId="0" applyFont="1" applyFill="1" applyBorder="1" applyAlignment="1" applyProtection="1">
      <alignment horizontal="center" vertical="center" wrapText="1"/>
    </xf>
    <xf numFmtId="177" fontId="6" fillId="3" borderId="27" xfId="0" applyNumberFormat="1" applyFont="1" applyFill="1" applyBorder="1" applyAlignment="1" applyProtection="1">
      <alignment horizontal="center" vertical="center"/>
    </xf>
    <xf numFmtId="177" fontId="6" fillId="3" borderId="29" xfId="0" applyNumberFormat="1" applyFont="1" applyFill="1" applyBorder="1" applyAlignment="1" applyProtection="1">
      <alignment horizontal="center" vertical="center"/>
    </xf>
    <xf numFmtId="0" fontId="6" fillId="3" borderId="7" xfId="0" applyFont="1" applyFill="1" applyBorder="1" applyAlignment="1" applyProtection="1">
      <alignment horizontal="center" vertical="center" wrapText="1"/>
    </xf>
    <xf numFmtId="177" fontId="6" fillId="3" borderId="7" xfId="0" applyNumberFormat="1" applyFont="1" applyFill="1" applyBorder="1" applyAlignment="1" applyProtection="1">
      <alignment horizontal="center" vertical="center"/>
    </xf>
    <xf numFmtId="0" fontId="16" fillId="3" borderId="0" xfId="0" applyFont="1" applyFill="1" applyBorder="1" applyAlignment="1" applyProtection="1">
      <alignment horizontal="right" vertical="top" wrapText="1" readingOrder="2"/>
    </xf>
    <xf numFmtId="0" fontId="15" fillId="3" borderId="0" xfId="0" applyFont="1" applyFill="1" applyBorder="1" applyAlignment="1" applyProtection="1">
      <alignment horizontal="right" vertical="top" wrapText="1" readingOrder="2"/>
    </xf>
    <xf numFmtId="0" fontId="15" fillId="3" borderId="1" xfId="0" applyFont="1" applyFill="1" applyBorder="1" applyAlignment="1" applyProtection="1">
      <alignment horizontal="center" vertical="center" wrapText="1"/>
    </xf>
    <xf numFmtId="0" fontId="15" fillId="3" borderId="2"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177" fontId="6" fillId="7" borderId="11" xfId="0" applyNumberFormat="1" applyFont="1" applyFill="1" applyBorder="1" applyAlignment="1" applyProtection="1">
      <alignment horizontal="center" vertical="center"/>
    </xf>
    <xf numFmtId="177" fontId="6" fillId="7" borderId="34" xfId="0" applyNumberFormat="1" applyFont="1" applyFill="1" applyBorder="1" applyAlignment="1" applyProtection="1">
      <alignment horizontal="center" vertical="center"/>
    </xf>
    <xf numFmtId="0" fontId="6" fillId="7" borderId="11" xfId="0" applyFont="1" applyFill="1" applyBorder="1" applyAlignment="1" applyProtection="1">
      <alignment horizontal="center" vertical="center" wrapText="1"/>
    </xf>
    <xf numFmtId="0" fontId="6" fillId="7" borderId="13" xfId="0" applyFont="1" applyFill="1" applyBorder="1" applyAlignment="1" applyProtection="1">
      <alignment horizontal="center" vertical="center" wrapText="1"/>
    </xf>
    <xf numFmtId="0" fontId="6" fillId="7" borderId="34" xfId="0" applyFont="1" applyFill="1" applyBorder="1" applyAlignment="1" applyProtection="1">
      <alignment horizontal="center" vertical="center" wrapText="1"/>
    </xf>
    <xf numFmtId="0" fontId="4" fillId="4" borderId="11" xfId="0" applyFont="1" applyFill="1" applyBorder="1" applyAlignment="1" applyProtection="1">
      <alignment horizontal="right" vertical="center" wrapText="1"/>
    </xf>
    <xf numFmtId="0" fontId="4" fillId="4" borderId="13" xfId="0" applyFont="1" applyFill="1" applyBorder="1" applyAlignment="1" applyProtection="1">
      <alignment horizontal="right" vertical="center" wrapText="1"/>
    </xf>
    <xf numFmtId="0" fontId="4" fillId="4" borderId="34" xfId="0" applyFont="1" applyFill="1" applyBorder="1" applyAlignment="1" applyProtection="1">
      <alignment horizontal="right" vertical="center" wrapText="1"/>
    </xf>
    <xf numFmtId="177" fontId="6" fillId="3" borderId="11" xfId="0" applyNumberFormat="1" applyFont="1" applyFill="1" applyBorder="1" applyAlignment="1" applyProtection="1">
      <alignment horizontal="center" vertical="center"/>
    </xf>
    <xf numFmtId="177" fontId="6" fillId="3" borderId="34" xfId="0" applyNumberFormat="1" applyFont="1" applyFill="1" applyBorder="1" applyAlignment="1" applyProtection="1">
      <alignment horizontal="center" vertical="center"/>
    </xf>
    <xf numFmtId="0" fontId="6" fillId="3" borderId="11" xfId="0" applyFont="1" applyFill="1" applyBorder="1" applyAlignment="1" applyProtection="1">
      <alignment horizontal="center" vertical="center" wrapText="1"/>
    </xf>
    <xf numFmtId="0" fontId="6" fillId="3" borderId="13" xfId="0" applyFont="1" applyFill="1" applyBorder="1" applyAlignment="1" applyProtection="1">
      <alignment horizontal="center" vertical="center" wrapText="1"/>
    </xf>
    <xf numFmtId="0" fontId="6" fillId="3" borderId="34" xfId="0" applyFont="1" applyFill="1" applyBorder="1" applyAlignment="1" applyProtection="1">
      <alignment horizontal="center" vertical="center" wrapText="1"/>
    </xf>
    <xf numFmtId="0" fontId="4" fillId="8" borderId="28" xfId="0" applyFont="1" applyFill="1" applyBorder="1" applyAlignment="1">
      <alignment horizontal="right" vertical="center" wrapText="1"/>
    </xf>
    <xf numFmtId="0" fontId="4" fillId="8" borderId="31" xfId="0" applyFont="1" applyFill="1" applyBorder="1" applyAlignment="1">
      <alignment horizontal="right" vertical="center" wrapText="1"/>
    </xf>
    <xf numFmtId="0" fontId="4" fillId="8" borderId="32" xfId="0" applyFont="1" applyFill="1" applyBorder="1" applyAlignment="1">
      <alignment horizontal="right" vertical="center" wrapText="1"/>
    </xf>
    <xf numFmtId="0" fontId="6" fillId="3" borderId="33" xfId="0" applyFont="1" applyFill="1" applyBorder="1" applyAlignment="1" applyProtection="1">
      <alignment horizontal="center" vertical="center" wrapText="1"/>
    </xf>
    <xf numFmtId="0" fontId="6" fillId="3" borderId="27" xfId="0" applyFont="1" applyFill="1" applyBorder="1" applyAlignment="1" applyProtection="1">
      <alignment horizontal="center" vertical="center" wrapText="1"/>
    </xf>
    <xf numFmtId="0" fontId="6" fillId="3" borderId="29" xfId="0" applyFont="1" applyFill="1" applyBorder="1" applyAlignment="1" applyProtection="1">
      <alignment horizontal="center" vertical="center" wrapText="1"/>
    </xf>
    <xf numFmtId="0" fontId="4" fillId="5" borderId="30" xfId="0" applyFont="1" applyFill="1" applyBorder="1" applyAlignment="1" applyProtection="1">
      <alignment horizontal="right" vertical="center" wrapText="1"/>
    </xf>
    <xf numFmtId="0" fontId="4" fillId="5" borderId="31" xfId="0" applyFont="1" applyFill="1" applyBorder="1" applyAlignment="1" applyProtection="1">
      <alignment horizontal="right" vertical="center" wrapText="1"/>
    </xf>
    <xf numFmtId="0" fontId="4" fillId="5" borderId="32" xfId="0" applyFont="1" applyFill="1" applyBorder="1" applyAlignment="1" applyProtection="1">
      <alignment horizontal="right" vertical="center" wrapText="1"/>
    </xf>
    <xf numFmtId="177" fontId="6" fillId="3" borderId="33" xfId="0" applyNumberFormat="1" applyFont="1" applyFill="1" applyBorder="1" applyAlignment="1" applyProtection="1">
      <alignment horizontal="center" vertical="center"/>
    </xf>
    <xf numFmtId="177" fontId="6" fillId="3" borderId="29" xfId="0" applyNumberFormat="1" applyFont="1" applyFill="1" applyBorder="1" applyAlignment="1" applyProtection="1">
      <alignment horizontal="center" vertical="center"/>
    </xf>
    <xf numFmtId="0" fontId="4" fillId="2" borderId="13" xfId="0" applyFont="1" applyFill="1" applyBorder="1" applyAlignment="1" applyProtection="1">
      <alignment horizontal="right" vertical="center" wrapText="1"/>
    </xf>
    <xf numFmtId="0" fontId="0" fillId="0" borderId="13" xfId="0" applyBorder="1" applyAlignment="1" applyProtection="1"/>
    <xf numFmtId="0" fontId="0" fillId="0" borderId="34" xfId="0" applyBorder="1" applyAlignment="1" applyProtection="1"/>
    <xf numFmtId="0" fontId="3" fillId="0" borderId="13" xfId="0" applyFont="1" applyBorder="1" applyAlignment="1" applyProtection="1"/>
    <xf numFmtId="0" fontId="7" fillId="3" borderId="1"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9" fillId="3" borderId="1"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9" fillId="3" borderId="19" xfId="0" applyFont="1" applyFill="1" applyBorder="1" applyAlignment="1">
      <alignment horizontal="center" vertical="center" wrapText="1"/>
    </xf>
    <xf numFmtId="0" fontId="9" fillId="3" borderId="3" xfId="0" applyFont="1" applyFill="1" applyBorder="1" applyAlignment="1">
      <alignment horizontal="center" vertical="center" wrapText="1"/>
    </xf>
    <xf numFmtId="177" fontId="11" fillId="7" borderId="11" xfId="0" applyNumberFormat="1" applyFont="1" applyFill="1" applyBorder="1" applyAlignment="1">
      <alignment horizontal="center" vertical="center"/>
    </xf>
    <xf numFmtId="177" fontId="11" fillId="7" borderId="13" xfId="0" applyNumberFormat="1" applyFont="1" applyFill="1" applyBorder="1" applyAlignment="1">
      <alignment horizontal="center" vertical="center"/>
    </xf>
    <xf numFmtId="177" fontId="11" fillId="7" borderId="34" xfId="0" applyNumberFormat="1" applyFont="1" applyFill="1" applyBorder="1" applyAlignment="1">
      <alignment horizontal="center" vertical="center"/>
    </xf>
    <xf numFmtId="0" fontId="6" fillId="7" borderId="11" xfId="0" applyFont="1" applyFill="1" applyBorder="1" applyAlignment="1">
      <alignment horizontal="center" vertical="center" wrapText="1"/>
    </xf>
    <xf numFmtId="0" fontId="11" fillId="7" borderId="13" xfId="0" applyFont="1" applyFill="1" applyBorder="1" applyAlignment="1">
      <alignment horizontal="center" vertical="center" wrapText="1"/>
    </xf>
    <xf numFmtId="0" fontId="11" fillId="7" borderId="34" xfId="0" applyFont="1" applyFill="1" applyBorder="1" applyAlignment="1">
      <alignment horizontal="center" vertical="center" wrapText="1"/>
    </xf>
    <xf numFmtId="0" fontId="12" fillId="4" borderId="11" xfId="0" applyFont="1" applyFill="1" applyBorder="1" applyAlignment="1">
      <alignment horizontal="right" vertical="center" wrapText="1"/>
    </xf>
    <xf numFmtId="0" fontId="12" fillId="4" borderId="13" xfId="0" applyFont="1" applyFill="1" applyBorder="1" applyAlignment="1">
      <alignment horizontal="right" vertical="center" wrapText="1"/>
    </xf>
    <xf numFmtId="0" fontId="12" fillId="4" borderId="34" xfId="0" applyFont="1" applyFill="1" applyBorder="1" applyAlignment="1">
      <alignment horizontal="right" vertical="center" wrapText="1"/>
    </xf>
    <xf numFmtId="177" fontId="11" fillId="3" borderId="11" xfId="0" applyNumberFormat="1" applyFont="1" applyFill="1" applyBorder="1" applyAlignment="1">
      <alignment horizontal="center" vertical="center"/>
    </xf>
    <xf numFmtId="177" fontId="11" fillId="3" borderId="13" xfId="0" applyNumberFormat="1" applyFont="1" applyFill="1" applyBorder="1" applyAlignment="1">
      <alignment horizontal="center" vertical="center"/>
    </xf>
    <xf numFmtId="177" fontId="11" fillId="3" borderId="34" xfId="0" applyNumberFormat="1" applyFont="1" applyFill="1" applyBorder="1" applyAlignment="1">
      <alignment horizontal="center" vertical="center"/>
    </xf>
    <xf numFmtId="0" fontId="11" fillId="3" borderId="11"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34" xfId="0" applyFont="1" applyFill="1" applyBorder="1" applyAlignment="1">
      <alignment horizontal="center" vertical="center" wrapText="1"/>
    </xf>
    <xf numFmtId="0" fontId="12" fillId="5" borderId="19" xfId="0" applyFont="1" applyFill="1" applyBorder="1" applyAlignment="1">
      <alignment horizontal="right" vertical="center" wrapText="1"/>
    </xf>
    <xf numFmtId="0" fontId="12" fillId="5" borderId="13" xfId="0" applyFont="1" applyFill="1" applyBorder="1" applyAlignment="1">
      <alignment horizontal="right" vertical="center" wrapText="1"/>
    </xf>
    <xf numFmtId="0" fontId="12" fillId="5" borderId="34" xfId="0" applyFont="1" applyFill="1" applyBorder="1" applyAlignment="1">
      <alignment horizontal="right" vertical="center" wrapText="1"/>
    </xf>
    <xf numFmtId="0" fontId="7" fillId="3" borderId="1" xfId="0" applyFont="1" applyFill="1" applyBorder="1" applyAlignment="1">
      <alignment horizontal="center" vertical="center" wrapText="1"/>
    </xf>
  </cellXfs>
  <cellStyles count="4">
    <cellStyle name="MS_Hebrew" xfId="1"/>
    <cellStyle name="Normal" xfId="0" builtinId="0"/>
    <cellStyle name="Normal 2" xfId="2"/>
    <cellStyle name="Normal 3"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rightToLeft="1" view="pageBreakPreview" topLeftCell="A19" zoomScaleNormal="100" zoomScaleSheetLayoutView="100" workbookViewId="0">
      <selection activeCell="A2" sqref="A2:H44"/>
    </sheetView>
  </sheetViews>
  <sheetFormatPr defaultRowHeight="18" x14ac:dyDescent="0.2"/>
  <cols>
    <col min="1" max="1" width="11.85546875" style="134" customWidth="1"/>
    <col min="2" max="2" width="16.42578125" style="134" customWidth="1"/>
    <col min="3" max="4" width="14.85546875" style="134" customWidth="1"/>
    <col min="5" max="5" width="16.42578125" style="134" customWidth="1"/>
    <col min="6" max="6" width="16.85546875" style="134" bestFit="1" customWidth="1"/>
    <col min="7" max="7" width="19.140625" style="134" bestFit="1" customWidth="1"/>
    <col min="8" max="8" width="16.85546875" style="134" customWidth="1"/>
    <col min="9" max="16384" width="9.140625" style="134"/>
  </cols>
  <sheetData>
    <row r="1" spans="1:8" ht="18.75" thickBot="1" x14ac:dyDescent="0.25">
      <c r="A1" s="157" t="s">
        <v>52</v>
      </c>
      <c r="B1" s="158"/>
      <c r="C1" s="158"/>
      <c r="D1" s="158"/>
      <c r="E1" s="158"/>
      <c r="F1" s="158"/>
      <c r="G1" s="158"/>
      <c r="H1" s="159"/>
    </row>
    <row r="2" spans="1:8" x14ac:dyDescent="0.2">
      <c r="A2" s="155" t="s">
        <v>60</v>
      </c>
      <c r="B2" s="156"/>
      <c r="C2" s="156"/>
      <c r="D2" s="156"/>
      <c r="E2" s="156"/>
      <c r="F2" s="156"/>
      <c r="G2" s="156"/>
      <c r="H2" s="156"/>
    </row>
    <row r="3" spans="1:8" ht="15.75" customHeight="1" x14ac:dyDescent="0.2">
      <c r="A3" s="156"/>
      <c r="B3" s="156"/>
      <c r="C3" s="156"/>
      <c r="D3" s="156"/>
      <c r="E3" s="156"/>
      <c r="F3" s="156"/>
      <c r="G3" s="156"/>
      <c r="H3" s="156"/>
    </row>
    <row r="4" spans="1:8" ht="15.75" customHeight="1" x14ac:dyDescent="0.2">
      <c r="A4" s="156"/>
      <c r="B4" s="156"/>
      <c r="C4" s="156"/>
      <c r="D4" s="156"/>
      <c r="E4" s="156"/>
      <c r="F4" s="156"/>
      <c r="G4" s="156"/>
      <c r="H4" s="156"/>
    </row>
    <row r="5" spans="1:8" ht="15.75" customHeight="1" x14ac:dyDescent="0.2">
      <c r="A5" s="156"/>
      <c r="B5" s="156"/>
      <c r="C5" s="156"/>
      <c r="D5" s="156"/>
      <c r="E5" s="156"/>
      <c r="F5" s="156"/>
      <c r="G5" s="156"/>
      <c r="H5" s="156"/>
    </row>
    <row r="6" spans="1:8" ht="15.75" customHeight="1" x14ac:dyDescent="0.2">
      <c r="A6" s="156"/>
      <c r="B6" s="156"/>
      <c r="C6" s="156"/>
      <c r="D6" s="156"/>
      <c r="E6" s="156"/>
      <c r="F6" s="156"/>
      <c r="G6" s="156"/>
      <c r="H6" s="156"/>
    </row>
    <row r="7" spans="1:8" ht="15.75" customHeight="1" x14ac:dyDescent="0.2">
      <c r="A7" s="156"/>
      <c r="B7" s="156"/>
      <c r="C7" s="156"/>
      <c r="D7" s="156"/>
      <c r="E7" s="156"/>
      <c r="F7" s="156"/>
      <c r="G7" s="156"/>
      <c r="H7" s="156"/>
    </row>
    <row r="8" spans="1:8" ht="15.75" customHeight="1" x14ac:dyDescent="0.2">
      <c r="A8" s="156"/>
      <c r="B8" s="156"/>
      <c r="C8" s="156"/>
      <c r="D8" s="156"/>
      <c r="E8" s="156"/>
      <c r="F8" s="156"/>
      <c r="G8" s="156"/>
      <c r="H8" s="156"/>
    </row>
    <row r="9" spans="1:8" ht="15.75" customHeight="1" x14ac:dyDescent="0.2">
      <c r="A9" s="156"/>
      <c r="B9" s="156"/>
      <c r="C9" s="156"/>
      <c r="D9" s="156"/>
      <c r="E9" s="156"/>
      <c r="F9" s="156"/>
      <c r="G9" s="156"/>
      <c r="H9" s="156"/>
    </row>
    <row r="10" spans="1:8" ht="15.75" customHeight="1" x14ac:dyDescent="0.2">
      <c r="A10" s="156"/>
      <c r="B10" s="156"/>
      <c r="C10" s="156"/>
      <c r="D10" s="156"/>
      <c r="E10" s="156"/>
      <c r="F10" s="156"/>
      <c r="G10" s="156"/>
      <c r="H10" s="156"/>
    </row>
    <row r="11" spans="1:8" ht="15.75" customHeight="1" x14ac:dyDescent="0.2">
      <c r="A11" s="156"/>
      <c r="B11" s="156"/>
      <c r="C11" s="156"/>
      <c r="D11" s="156"/>
      <c r="E11" s="156"/>
      <c r="F11" s="156"/>
      <c r="G11" s="156"/>
      <c r="H11" s="156"/>
    </row>
    <row r="12" spans="1:8" ht="15.75" customHeight="1" x14ac:dyDescent="0.2">
      <c r="A12" s="156"/>
      <c r="B12" s="156"/>
      <c r="C12" s="156"/>
      <c r="D12" s="156"/>
      <c r="E12" s="156"/>
      <c r="F12" s="156"/>
      <c r="G12" s="156"/>
      <c r="H12" s="156"/>
    </row>
    <row r="13" spans="1:8" ht="15.75" customHeight="1" x14ac:dyDescent="0.2">
      <c r="A13" s="156"/>
      <c r="B13" s="156"/>
      <c r="C13" s="156"/>
      <c r="D13" s="156"/>
      <c r="E13" s="156"/>
      <c r="F13" s="156"/>
      <c r="G13" s="156"/>
      <c r="H13" s="156"/>
    </row>
    <row r="14" spans="1:8" ht="15.75" customHeight="1" x14ac:dyDescent="0.2">
      <c r="A14" s="156"/>
      <c r="B14" s="156"/>
      <c r="C14" s="156"/>
      <c r="D14" s="156"/>
      <c r="E14" s="156"/>
      <c r="F14" s="156"/>
      <c r="G14" s="156"/>
      <c r="H14" s="156"/>
    </row>
    <row r="15" spans="1:8" ht="15.75" customHeight="1" x14ac:dyDescent="0.2">
      <c r="A15" s="156"/>
      <c r="B15" s="156"/>
      <c r="C15" s="156"/>
      <c r="D15" s="156"/>
      <c r="E15" s="156"/>
      <c r="F15" s="156"/>
      <c r="G15" s="156"/>
      <c r="H15" s="156"/>
    </row>
    <row r="16" spans="1:8" ht="15.75" customHeight="1" x14ac:dyDescent="0.2">
      <c r="A16" s="156"/>
      <c r="B16" s="156"/>
      <c r="C16" s="156"/>
      <c r="D16" s="156"/>
      <c r="E16" s="156"/>
      <c r="F16" s="156"/>
      <c r="G16" s="156"/>
      <c r="H16" s="156"/>
    </row>
    <row r="17" spans="1:8" ht="15.75" customHeight="1" x14ac:dyDescent="0.2">
      <c r="A17" s="156"/>
      <c r="B17" s="156"/>
      <c r="C17" s="156"/>
      <c r="D17" s="156"/>
      <c r="E17" s="156"/>
      <c r="F17" s="156"/>
      <c r="G17" s="156"/>
      <c r="H17" s="156"/>
    </row>
    <row r="18" spans="1:8" ht="15.75" customHeight="1" x14ac:dyDescent="0.2">
      <c r="A18" s="156"/>
      <c r="B18" s="156"/>
      <c r="C18" s="156"/>
      <c r="D18" s="156"/>
      <c r="E18" s="156"/>
      <c r="F18" s="156"/>
      <c r="G18" s="156"/>
      <c r="H18" s="156"/>
    </row>
    <row r="19" spans="1:8" ht="15.75" customHeight="1" x14ac:dyDescent="0.2">
      <c r="A19" s="156"/>
      <c r="B19" s="156"/>
      <c r="C19" s="156"/>
      <c r="D19" s="156"/>
      <c r="E19" s="156"/>
      <c r="F19" s="156"/>
      <c r="G19" s="156"/>
      <c r="H19" s="156"/>
    </row>
    <row r="20" spans="1:8" ht="15.75" customHeight="1" x14ac:dyDescent="0.2">
      <c r="A20" s="156"/>
      <c r="B20" s="156"/>
      <c r="C20" s="156"/>
      <c r="D20" s="156"/>
      <c r="E20" s="156"/>
      <c r="F20" s="156"/>
      <c r="G20" s="156"/>
      <c r="H20" s="156"/>
    </row>
    <row r="21" spans="1:8" ht="15.75" customHeight="1" x14ac:dyDescent="0.2">
      <c r="A21" s="156"/>
      <c r="B21" s="156"/>
      <c r="C21" s="156"/>
      <c r="D21" s="156"/>
      <c r="E21" s="156"/>
      <c r="F21" s="156"/>
      <c r="G21" s="156"/>
      <c r="H21" s="156"/>
    </row>
    <row r="22" spans="1:8" ht="15.75" customHeight="1" x14ac:dyDescent="0.2">
      <c r="A22" s="156"/>
      <c r="B22" s="156"/>
      <c r="C22" s="156"/>
      <c r="D22" s="156"/>
      <c r="E22" s="156"/>
      <c r="F22" s="156"/>
      <c r="G22" s="156"/>
      <c r="H22" s="156"/>
    </row>
    <row r="23" spans="1:8" ht="15.75" customHeight="1" x14ac:dyDescent="0.2">
      <c r="A23" s="156"/>
      <c r="B23" s="156"/>
      <c r="C23" s="156"/>
      <c r="D23" s="156"/>
      <c r="E23" s="156"/>
      <c r="F23" s="156"/>
      <c r="G23" s="156"/>
      <c r="H23" s="156"/>
    </row>
    <row r="24" spans="1:8" ht="15.75" customHeight="1" x14ac:dyDescent="0.2">
      <c r="A24" s="156"/>
      <c r="B24" s="156"/>
      <c r="C24" s="156"/>
      <c r="D24" s="156"/>
      <c r="E24" s="156"/>
      <c r="F24" s="156"/>
      <c r="G24" s="156"/>
      <c r="H24" s="156"/>
    </row>
    <row r="25" spans="1:8" ht="15.75" customHeight="1" x14ac:dyDescent="0.2">
      <c r="A25" s="156"/>
      <c r="B25" s="156"/>
      <c r="C25" s="156"/>
      <c r="D25" s="156"/>
      <c r="E25" s="156"/>
      <c r="F25" s="156"/>
      <c r="G25" s="156"/>
      <c r="H25" s="156"/>
    </row>
    <row r="26" spans="1:8" ht="15.75" customHeight="1" x14ac:dyDescent="0.2">
      <c r="A26" s="156"/>
      <c r="B26" s="156"/>
      <c r="C26" s="156"/>
      <c r="D26" s="156"/>
      <c r="E26" s="156"/>
      <c r="F26" s="156"/>
      <c r="G26" s="156"/>
      <c r="H26" s="156"/>
    </row>
    <row r="27" spans="1:8" ht="15.75" customHeight="1" x14ac:dyDescent="0.2">
      <c r="A27" s="156"/>
      <c r="B27" s="156"/>
      <c r="C27" s="156"/>
      <c r="D27" s="156"/>
      <c r="E27" s="156"/>
      <c r="F27" s="156"/>
      <c r="G27" s="156"/>
      <c r="H27" s="156"/>
    </row>
    <row r="28" spans="1:8" x14ac:dyDescent="0.2">
      <c r="A28" s="156"/>
      <c r="B28" s="156"/>
      <c r="C28" s="156"/>
      <c r="D28" s="156"/>
      <c r="E28" s="156"/>
      <c r="F28" s="156"/>
      <c r="G28" s="156"/>
      <c r="H28" s="156"/>
    </row>
    <row r="29" spans="1:8" ht="15.75" customHeight="1" x14ac:dyDescent="0.2">
      <c r="A29" s="156"/>
      <c r="B29" s="156"/>
      <c r="C29" s="156"/>
      <c r="D29" s="156"/>
      <c r="E29" s="156"/>
      <c r="F29" s="156"/>
      <c r="G29" s="156"/>
      <c r="H29" s="156"/>
    </row>
    <row r="30" spans="1:8" ht="15" customHeight="1" x14ac:dyDescent="0.2">
      <c r="A30" s="156"/>
      <c r="B30" s="156"/>
      <c r="C30" s="156"/>
      <c r="D30" s="156"/>
      <c r="E30" s="156"/>
      <c r="F30" s="156"/>
      <c r="G30" s="156"/>
      <c r="H30" s="156"/>
    </row>
    <row r="31" spans="1:8" ht="15" customHeight="1" x14ac:dyDescent="0.2">
      <c r="A31" s="156"/>
      <c r="B31" s="156"/>
      <c r="C31" s="156"/>
      <c r="D31" s="156"/>
      <c r="E31" s="156"/>
      <c r="F31" s="156"/>
      <c r="G31" s="156"/>
      <c r="H31" s="156"/>
    </row>
    <row r="32" spans="1:8" ht="15.75" customHeight="1" x14ac:dyDescent="0.2">
      <c r="A32" s="156"/>
      <c r="B32" s="156"/>
      <c r="C32" s="156"/>
      <c r="D32" s="156"/>
      <c r="E32" s="156"/>
      <c r="F32" s="156"/>
      <c r="G32" s="156"/>
      <c r="H32" s="156"/>
    </row>
    <row r="33" spans="1:8" ht="15.75" customHeight="1" x14ac:dyDescent="0.2">
      <c r="A33" s="156"/>
      <c r="B33" s="156"/>
      <c r="C33" s="156"/>
      <c r="D33" s="156"/>
      <c r="E33" s="156"/>
      <c r="F33" s="156"/>
      <c r="G33" s="156"/>
      <c r="H33" s="156"/>
    </row>
    <row r="34" spans="1:8" ht="15.75" customHeight="1" x14ac:dyDescent="0.2">
      <c r="A34" s="156"/>
      <c r="B34" s="156"/>
      <c r="C34" s="156"/>
      <c r="D34" s="156"/>
      <c r="E34" s="156"/>
      <c r="F34" s="156"/>
      <c r="G34" s="156"/>
      <c r="H34" s="156"/>
    </row>
    <row r="35" spans="1:8" ht="15.75" customHeight="1" x14ac:dyDescent="0.2">
      <c r="A35" s="156"/>
      <c r="B35" s="156"/>
      <c r="C35" s="156"/>
      <c r="D35" s="156"/>
      <c r="E35" s="156"/>
      <c r="F35" s="156"/>
      <c r="G35" s="156"/>
      <c r="H35" s="156"/>
    </row>
    <row r="36" spans="1:8" ht="15.75" customHeight="1" x14ac:dyDescent="0.2">
      <c r="A36" s="156"/>
      <c r="B36" s="156"/>
      <c r="C36" s="156"/>
      <c r="D36" s="156"/>
      <c r="E36" s="156"/>
      <c r="F36" s="156"/>
      <c r="G36" s="156"/>
      <c r="H36" s="156"/>
    </row>
    <row r="37" spans="1:8" ht="15" customHeight="1" x14ac:dyDescent="0.2">
      <c r="A37" s="156"/>
      <c r="B37" s="156"/>
      <c r="C37" s="156"/>
      <c r="D37" s="156"/>
      <c r="E37" s="156"/>
      <c r="F37" s="156"/>
      <c r="G37" s="156"/>
      <c r="H37" s="156"/>
    </row>
    <row r="38" spans="1:8" ht="15.75" customHeight="1" x14ac:dyDescent="0.2">
      <c r="A38" s="156"/>
      <c r="B38" s="156"/>
      <c r="C38" s="156"/>
      <c r="D38" s="156"/>
      <c r="E38" s="156"/>
      <c r="F38" s="156"/>
      <c r="G38" s="156"/>
      <c r="H38" s="156"/>
    </row>
    <row r="39" spans="1:8" ht="15.75" customHeight="1" x14ac:dyDescent="0.2">
      <c r="A39" s="156"/>
      <c r="B39" s="156"/>
      <c r="C39" s="156"/>
      <c r="D39" s="156"/>
      <c r="E39" s="156"/>
      <c r="F39" s="156"/>
      <c r="G39" s="156"/>
      <c r="H39" s="156"/>
    </row>
    <row r="40" spans="1:8" ht="18" customHeight="1" x14ac:dyDescent="0.2">
      <c r="A40" s="156"/>
      <c r="B40" s="156"/>
      <c r="C40" s="156"/>
      <c r="D40" s="156"/>
      <c r="E40" s="156"/>
      <c r="F40" s="156"/>
      <c r="G40" s="156"/>
      <c r="H40" s="156"/>
    </row>
    <row r="41" spans="1:8" ht="15" customHeight="1" x14ac:dyDescent="0.2">
      <c r="A41" s="156"/>
      <c r="B41" s="156"/>
      <c r="C41" s="156"/>
      <c r="D41" s="156"/>
      <c r="E41" s="156"/>
      <c r="F41" s="156"/>
      <c r="G41" s="156"/>
      <c r="H41" s="156"/>
    </row>
    <row r="42" spans="1:8" ht="15.75" customHeight="1" x14ac:dyDescent="0.2">
      <c r="A42" s="156"/>
      <c r="B42" s="156"/>
      <c r="C42" s="156"/>
      <c r="D42" s="156"/>
      <c r="E42" s="156"/>
      <c r="F42" s="156"/>
      <c r="G42" s="156"/>
      <c r="H42" s="156"/>
    </row>
    <row r="43" spans="1:8" ht="15.75" customHeight="1" x14ac:dyDescent="0.2">
      <c r="A43" s="156"/>
      <c r="B43" s="156"/>
      <c r="C43" s="156"/>
      <c r="D43" s="156"/>
      <c r="E43" s="156"/>
      <c r="F43" s="156"/>
      <c r="G43" s="156"/>
      <c r="H43" s="156"/>
    </row>
    <row r="44" spans="1:8" ht="15.75" customHeight="1" x14ac:dyDescent="0.2">
      <c r="A44" s="156"/>
      <c r="B44" s="156"/>
      <c r="C44" s="156"/>
      <c r="D44" s="156"/>
      <c r="E44" s="156"/>
      <c r="F44" s="156"/>
      <c r="G44" s="156"/>
      <c r="H44" s="156"/>
    </row>
  </sheetData>
  <mergeCells count="2">
    <mergeCell ref="A2:H44"/>
    <mergeCell ref="A1:H1"/>
  </mergeCells>
  <pageMargins left="0.70866141732283472" right="0.70866141732283472" top="0.74803149606299213" bottom="0.74803149606299213" header="0.31496062992125984" footer="0.31496062992125984"/>
  <pageSetup paperSize="9" scale="70" orientation="landscape" r:id="rId1"/>
  <rowBreaks count="1" manualBreakCount="1">
    <brk id="4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40"/>
  <sheetViews>
    <sheetView rightToLeft="1" view="pageBreakPreview" zoomScale="70" zoomScaleNormal="100" zoomScaleSheetLayoutView="70" workbookViewId="0">
      <pane xSplit="1" ySplit="2" topLeftCell="B30" activePane="bottomRight" state="frozen"/>
      <selection pane="topRight" activeCell="B1" sqref="B1"/>
      <selection pane="bottomLeft" activeCell="A3" sqref="A3"/>
      <selection pane="bottomRight" activeCell="E33" sqref="E33"/>
    </sheetView>
  </sheetViews>
  <sheetFormatPr defaultRowHeight="15" x14ac:dyDescent="0.2"/>
  <cols>
    <col min="1" max="1" width="11.85546875" style="2" customWidth="1"/>
    <col min="2" max="2" width="55.140625" style="2" customWidth="1"/>
    <col min="3" max="3" width="9.5703125" style="2" customWidth="1"/>
    <col min="4" max="4" width="9.28515625" style="3" customWidth="1"/>
    <col min="5" max="5" width="16.42578125" style="3" customWidth="1"/>
    <col min="6" max="6" width="16.85546875" style="3" bestFit="1" customWidth="1"/>
    <col min="7" max="7" width="19.140625" style="3" bestFit="1" customWidth="1"/>
    <col min="8" max="8" width="27.28515625" style="2" customWidth="1"/>
    <col min="9" max="10" width="19.140625" style="1" customWidth="1"/>
    <col min="11" max="16384" width="9.140625" style="1"/>
  </cols>
  <sheetData>
    <row r="1" spans="1:8" ht="18.75" thickBot="1" x14ac:dyDescent="0.25">
      <c r="A1" s="188" t="s">
        <v>17</v>
      </c>
      <c r="B1" s="189"/>
      <c r="C1" s="189"/>
      <c r="D1" s="189"/>
      <c r="E1" s="189"/>
      <c r="F1" s="189"/>
      <c r="G1" s="189"/>
      <c r="H1" s="190"/>
    </row>
    <row r="2" spans="1:8" ht="35.25" customHeight="1" thickBot="1" x14ac:dyDescent="0.25">
      <c r="A2" s="51" t="s">
        <v>0</v>
      </c>
      <c r="B2" s="52" t="s">
        <v>1</v>
      </c>
      <c r="C2" s="53" t="s">
        <v>2</v>
      </c>
      <c r="D2" s="54" t="s">
        <v>16</v>
      </c>
      <c r="E2" s="54" t="s">
        <v>4</v>
      </c>
      <c r="F2" s="54" t="s">
        <v>5</v>
      </c>
      <c r="G2" s="54" t="s">
        <v>9</v>
      </c>
      <c r="H2" s="95" t="s">
        <v>53</v>
      </c>
    </row>
    <row r="3" spans="1:8" ht="16.5" thickBot="1" x14ac:dyDescent="0.25">
      <c r="A3" s="56">
        <v>1</v>
      </c>
      <c r="B3" s="165" t="s">
        <v>22</v>
      </c>
      <c r="C3" s="166"/>
      <c r="D3" s="166"/>
      <c r="E3" s="166"/>
      <c r="F3" s="166"/>
      <c r="G3" s="166"/>
      <c r="H3" s="167"/>
    </row>
    <row r="4" spans="1:8" s="4" customFormat="1" ht="45" x14ac:dyDescent="0.2">
      <c r="A4" s="57">
        <v>1.1000000000000001</v>
      </c>
      <c r="B4" s="58" t="s">
        <v>20</v>
      </c>
      <c r="C4" s="59" t="s">
        <v>18</v>
      </c>
      <c r="D4" s="60">
        <v>1000</v>
      </c>
      <c r="E4" s="90"/>
      <c r="F4" s="61">
        <f t="shared" ref="F4:F10" si="0">D4*E4</f>
        <v>0</v>
      </c>
      <c r="G4" s="62"/>
      <c r="H4" s="96"/>
    </row>
    <row r="5" spans="1:8" s="4" customFormat="1" ht="30" x14ac:dyDescent="0.2">
      <c r="A5" s="57">
        <v>1.2</v>
      </c>
      <c r="B5" s="63" t="s">
        <v>28</v>
      </c>
      <c r="C5" s="59" t="s">
        <v>8</v>
      </c>
      <c r="D5" s="64">
        <v>1</v>
      </c>
      <c r="E5" s="90"/>
      <c r="F5" s="61">
        <f t="shared" si="0"/>
        <v>0</v>
      </c>
      <c r="G5" s="65"/>
      <c r="H5" s="96"/>
    </row>
    <row r="6" spans="1:8" s="4" customFormat="1" ht="15.75" x14ac:dyDescent="0.2">
      <c r="A6" s="57">
        <v>1.3</v>
      </c>
      <c r="B6" s="63" t="s">
        <v>30</v>
      </c>
      <c r="C6" s="59" t="s">
        <v>2</v>
      </c>
      <c r="D6" s="64">
        <v>3</v>
      </c>
      <c r="E6" s="90"/>
      <c r="F6" s="61">
        <f t="shared" si="0"/>
        <v>0</v>
      </c>
      <c r="G6" s="66"/>
      <c r="H6" s="96"/>
    </row>
    <row r="7" spans="1:8" s="4" customFormat="1" ht="45" x14ac:dyDescent="0.2">
      <c r="A7" s="57">
        <v>1.4</v>
      </c>
      <c r="B7" s="63" t="s">
        <v>31</v>
      </c>
      <c r="C7" s="59" t="s">
        <v>8</v>
      </c>
      <c r="D7" s="64">
        <v>1</v>
      </c>
      <c r="E7" s="90"/>
      <c r="F7" s="61">
        <f t="shared" si="0"/>
        <v>0</v>
      </c>
      <c r="G7" s="67"/>
      <c r="H7" s="96"/>
    </row>
    <row r="8" spans="1:8" s="4" customFormat="1" ht="30" x14ac:dyDescent="0.2">
      <c r="A8" s="57">
        <v>1.5</v>
      </c>
      <c r="B8" s="63" t="s">
        <v>19</v>
      </c>
      <c r="C8" s="59" t="s">
        <v>18</v>
      </c>
      <c r="D8" s="64">
        <v>100</v>
      </c>
      <c r="E8" s="90"/>
      <c r="F8" s="61">
        <f t="shared" si="0"/>
        <v>0</v>
      </c>
      <c r="G8" s="66"/>
      <c r="H8" s="96"/>
    </row>
    <row r="9" spans="1:8" s="4" customFormat="1" ht="90" x14ac:dyDescent="0.2">
      <c r="A9" s="137">
        <v>1.6</v>
      </c>
      <c r="B9" s="30" t="s">
        <v>61</v>
      </c>
      <c r="C9" s="138" t="s">
        <v>18</v>
      </c>
      <c r="D9" s="139">
        <v>1000</v>
      </c>
      <c r="E9" s="90"/>
      <c r="F9" s="61">
        <f t="shared" si="0"/>
        <v>0</v>
      </c>
      <c r="G9" s="66"/>
      <c r="H9" s="96"/>
    </row>
    <row r="10" spans="1:8" s="4" customFormat="1" ht="16.5" thickBot="1" x14ac:dyDescent="0.25">
      <c r="A10" s="57">
        <v>1.7</v>
      </c>
      <c r="B10" s="63" t="s">
        <v>29</v>
      </c>
      <c r="C10" s="59" t="s">
        <v>8</v>
      </c>
      <c r="D10" s="64">
        <v>2</v>
      </c>
      <c r="E10" s="90"/>
      <c r="F10" s="61">
        <f t="shared" si="0"/>
        <v>0</v>
      </c>
      <c r="G10" s="66"/>
      <c r="H10" s="96"/>
    </row>
    <row r="11" spans="1:8" ht="16.5" thickBot="1" x14ac:dyDescent="0.25">
      <c r="A11" s="170" t="s">
        <v>6</v>
      </c>
      <c r="B11" s="171"/>
      <c r="C11" s="171"/>
      <c r="D11" s="171"/>
      <c r="E11" s="172"/>
      <c r="F11" s="68">
        <f>SUM(F4:F10)</f>
        <v>0</v>
      </c>
      <c r="G11" s="168"/>
      <c r="H11" s="169"/>
    </row>
    <row r="12" spans="1:8" ht="15.75" x14ac:dyDescent="0.2">
      <c r="A12" s="150">
        <v>2</v>
      </c>
      <c r="B12" s="173" t="s">
        <v>62</v>
      </c>
      <c r="C12" s="174"/>
      <c r="D12" s="174"/>
      <c r="E12" s="174"/>
      <c r="F12" s="174"/>
      <c r="G12" s="174"/>
      <c r="H12" s="175"/>
    </row>
    <row r="13" spans="1:8" ht="45" x14ac:dyDescent="0.2">
      <c r="A13" s="153"/>
      <c r="B13" s="30" t="s">
        <v>20</v>
      </c>
      <c r="C13" s="138" t="s">
        <v>18</v>
      </c>
      <c r="D13" s="138">
        <v>120</v>
      </c>
      <c r="E13" s="90"/>
      <c r="F13" s="61">
        <f t="shared" ref="F13:F19" si="1">D13*E13</f>
        <v>0</v>
      </c>
      <c r="G13" s="154"/>
      <c r="H13" s="154"/>
    </row>
    <row r="14" spans="1:8" ht="45" x14ac:dyDescent="0.2">
      <c r="A14" s="153"/>
      <c r="B14" s="30" t="s">
        <v>20</v>
      </c>
      <c r="C14" s="138" t="s">
        <v>18</v>
      </c>
      <c r="D14" s="138">
        <v>120</v>
      </c>
      <c r="E14" s="90"/>
      <c r="F14" s="61">
        <f t="shared" si="1"/>
        <v>0</v>
      </c>
      <c r="G14" s="154"/>
      <c r="H14" s="154"/>
    </row>
    <row r="15" spans="1:8" ht="45" x14ac:dyDescent="0.2">
      <c r="A15" s="153"/>
      <c r="B15" s="30" t="s">
        <v>20</v>
      </c>
      <c r="C15" s="138" t="s">
        <v>18</v>
      </c>
      <c r="D15" s="138">
        <v>120</v>
      </c>
      <c r="E15" s="90"/>
      <c r="F15" s="61">
        <f t="shared" si="1"/>
        <v>0</v>
      </c>
      <c r="G15" s="154"/>
      <c r="H15" s="154"/>
    </row>
    <row r="16" spans="1:8" ht="45" x14ac:dyDescent="0.2">
      <c r="A16" s="153"/>
      <c r="B16" s="30" t="s">
        <v>20</v>
      </c>
      <c r="C16" s="138" t="s">
        <v>18</v>
      </c>
      <c r="D16" s="138">
        <v>120</v>
      </c>
      <c r="E16" s="90"/>
      <c r="F16" s="61">
        <f t="shared" si="1"/>
        <v>0</v>
      </c>
      <c r="G16" s="154"/>
      <c r="H16" s="154"/>
    </row>
    <row r="17" spans="1:256" ht="45" x14ac:dyDescent="0.2">
      <c r="A17" s="153"/>
      <c r="B17" s="30" t="s">
        <v>63</v>
      </c>
      <c r="C17" s="138" t="s">
        <v>18</v>
      </c>
      <c r="D17" s="138">
        <v>400</v>
      </c>
      <c r="E17" s="90"/>
      <c r="F17" s="61">
        <f t="shared" si="1"/>
        <v>0</v>
      </c>
      <c r="G17" s="154"/>
      <c r="H17" s="154"/>
    </row>
    <row r="18" spans="1:256" ht="90" x14ac:dyDescent="0.2">
      <c r="A18" s="153"/>
      <c r="B18" s="30" t="s">
        <v>61</v>
      </c>
      <c r="C18" s="138" t="s">
        <v>18</v>
      </c>
      <c r="D18" s="138">
        <v>350</v>
      </c>
      <c r="E18" s="90"/>
      <c r="F18" s="61">
        <f t="shared" si="1"/>
        <v>0</v>
      </c>
      <c r="G18" s="154"/>
      <c r="H18" s="154"/>
    </row>
    <row r="19" spans="1:256" ht="30.75" thickBot="1" x14ac:dyDescent="0.25">
      <c r="A19" s="153"/>
      <c r="B19" s="30" t="s">
        <v>19</v>
      </c>
      <c r="C19" s="138" t="s">
        <v>18</v>
      </c>
      <c r="D19" s="138">
        <v>1000</v>
      </c>
      <c r="E19" s="90"/>
      <c r="F19" s="61">
        <f t="shared" si="1"/>
        <v>0</v>
      </c>
      <c r="G19" s="154"/>
      <c r="H19" s="154"/>
    </row>
    <row r="20" spans="1:256" ht="16.5" thickBot="1" x14ac:dyDescent="0.25">
      <c r="A20" s="176" t="s">
        <v>7</v>
      </c>
      <c r="B20" s="177"/>
      <c r="C20" s="177"/>
      <c r="D20" s="177"/>
      <c r="E20" s="178"/>
      <c r="F20" s="68">
        <f>SUM(F13:F19)</f>
        <v>0</v>
      </c>
      <c r="G20" s="151"/>
      <c r="H20" s="152"/>
    </row>
    <row r="21" spans="1:256" ht="30" customHeight="1" thickBot="1" x14ac:dyDescent="0.25">
      <c r="A21" s="51" t="s">
        <v>0</v>
      </c>
      <c r="B21" s="52" t="s">
        <v>1</v>
      </c>
      <c r="C21" s="53" t="s">
        <v>2</v>
      </c>
      <c r="D21" s="54" t="s">
        <v>16</v>
      </c>
      <c r="E21" s="54" t="s">
        <v>4</v>
      </c>
      <c r="F21" s="54" t="s">
        <v>5</v>
      </c>
      <c r="G21" s="54" t="s">
        <v>9</v>
      </c>
      <c r="H21" s="55" t="s">
        <v>3</v>
      </c>
    </row>
    <row r="22" spans="1:256" s="4" customFormat="1" ht="16.5" thickBot="1" x14ac:dyDescent="0.25">
      <c r="A22" s="69">
        <v>3</v>
      </c>
      <c r="B22" s="184" t="s">
        <v>21</v>
      </c>
      <c r="C22" s="185"/>
      <c r="D22" s="185"/>
      <c r="E22" s="185"/>
      <c r="F22" s="185"/>
      <c r="G22" s="185"/>
      <c r="H22" s="186"/>
    </row>
    <row r="23" spans="1:256" s="4" customFormat="1" ht="60" x14ac:dyDescent="0.2">
      <c r="A23" s="57">
        <v>2.1</v>
      </c>
      <c r="B23" s="70" t="s">
        <v>23</v>
      </c>
      <c r="C23" s="71" t="s">
        <v>8</v>
      </c>
      <c r="D23" s="60">
        <v>1</v>
      </c>
      <c r="E23" s="91"/>
      <c r="F23" s="61">
        <f>D23*E23</f>
        <v>0</v>
      </c>
      <c r="G23" s="67"/>
      <c r="H23" s="97"/>
    </row>
    <row r="24" spans="1:256" s="4" customFormat="1" ht="30.75" thickBot="1" x14ac:dyDescent="0.25">
      <c r="A24" s="72">
        <v>2.2000000000000002</v>
      </c>
      <c r="B24" s="73" t="s">
        <v>32</v>
      </c>
      <c r="C24" s="74" t="s">
        <v>8</v>
      </c>
      <c r="D24" s="75">
        <v>1</v>
      </c>
      <c r="E24" s="92"/>
      <c r="F24" s="61">
        <f>D24*E24</f>
        <v>0</v>
      </c>
      <c r="G24" s="67"/>
      <c r="H24" s="98"/>
    </row>
    <row r="25" spans="1:256" s="4" customFormat="1" ht="16.5" thickBot="1" x14ac:dyDescent="0.25">
      <c r="A25" s="76"/>
      <c r="B25" s="77" t="s">
        <v>27</v>
      </c>
      <c r="C25" s="78"/>
      <c r="D25" s="79"/>
      <c r="E25" s="80"/>
      <c r="F25" s="81">
        <f>SUM(F23:F24)</f>
        <v>0</v>
      </c>
      <c r="G25" s="187"/>
      <c r="H25" s="186"/>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row>
    <row r="26" spans="1:256" ht="32.25" thickBot="1" x14ac:dyDescent="0.25">
      <c r="A26" s="51" t="s">
        <v>0</v>
      </c>
      <c r="B26" s="52" t="s">
        <v>1</v>
      </c>
      <c r="C26" s="53" t="s">
        <v>2</v>
      </c>
      <c r="D26" s="54" t="s">
        <v>15</v>
      </c>
      <c r="E26" s="54" t="s">
        <v>4</v>
      </c>
      <c r="F26" s="54" t="s">
        <v>5</v>
      </c>
      <c r="G26" s="54" t="s">
        <v>9</v>
      </c>
      <c r="H26" s="55" t="s">
        <v>3</v>
      </c>
    </row>
    <row r="27" spans="1:256" ht="15.75" x14ac:dyDescent="0.2">
      <c r="A27" s="140">
        <v>4</v>
      </c>
      <c r="B27" s="179" t="s">
        <v>10</v>
      </c>
      <c r="C27" s="180"/>
      <c r="D27" s="180"/>
      <c r="E27" s="180"/>
      <c r="F27" s="180"/>
      <c r="G27" s="180"/>
      <c r="H27" s="181"/>
    </row>
    <row r="28" spans="1:256" s="4" customFormat="1" x14ac:dyDescent="0.2">
      <c r="A28" s="142">
        <v>3.1</v>
      </c>
      <c r="B28" s="63" t="s">
        <v>69</v>
      </c>
      <c r="C28" s="59" t="s">
        <v>8</v>
      </c>
      <c r="D28" s="59">
        <v>1</v>
      </c>
      <c r="E28" s="82" t="s">
        <v>25</v>
      </c>
      <c r="F28" s="61" t="s">
        <v>25</v>
      </c>
      <c r="G28" s="83"/>
      <c r="H28" s="143"/>
    </row>
    <row r="29" spans="1:256" s="4" customFormat="1" ht="30" x14ac:dyDescent="0.2">
      <c r="A29" s="142">
        <v>3.2</v>
      </c>
      <c r="B29" s="63" t="s">
        <v>26</v>
      </c>
      <c r="C29" s="59" t="s">
        <v>8</v>
      </c>
      <c r="D29" s="59">
        <v>1</v>
      </c>
      <c r="E29" s="144"/>
      <c r="F29" s="61">
        <f>D29*E29</f>
        <v>0</v>
      </c>
      <c r="G29" s="83"/>
      <c r="H29" s="145"/>
    </row>
    <row r="30" spans="1:256" x14ac:dyDescent="0.2">
      <c r="A30" s="146">
        <v>3.3</v>
      </c>
      <c r="B30" s="147" t="s">
        <v>14</v>
      </c>
      <c r="C30" s="148" t="s">
        <v>8</v>
      </c>
      <c r="D30" s="82">
        <v>2</v>
      </c>
      <c r="E30" s="144"/>
      <c r="F30" s="61">
        <f>D30*E30</f>
        <v>0</v>
      </c>
      <c r="G30" s="62"/>
      <c r="H30" s="145"/>
    </row>
    <row r="31" spans="1:256" ht="30" x14ac:dyDescent="0.2">
      <c r="A31" s="146">
        <v>3.4</v>
      </c>
      <c r="B31" s="63" t="s">
        <v>70</v>
      </c>
      <c r="C31" s="148" t="s">
        <v>64</v>
      </c>
      <c r="D31" s="82">
        <v>16</v>
      </c>
      <c r="E31" s="144"/>
      <c r="F31" s="61">
        <f>D31*E31</f>
        <v>0</v>
      </c>
      <c r="G31" s="62"/>
      <c r="H31" s="149" t="s">
        <v>72</v>
      </c>
    </row>
    <row r="32" spans="1:256" ht="30" x14ac:dyDescent="0.2">
      <c r="A32" s="146">
        <v>3.5</v>
      </c>
      <c r="B32" s="63" t="s">
        <v>65</v>
      </c>
      <c r="C32" s="148" t="s">
        <v>64</v>
      </c>
      <c r="D32" s="82">
        <v>16</v>
      </c>
      <c r="E32" s="144"/>
      <c r="F32" s="61">
        <f>D32*E32</f>
        <v>0</v>
      </c>
      <c r="G32" s="62"/>
      <c r="H32" s="149" t="s">
        <v>72</v>
      </c>
    </row>
    <row r="33" spans="1:8" ht="30" x14ac:dyDescent="0.2">
      <c r="A33" s="146">
        <v>3.6</v>
      </c>
      <c r="B33" s="63" t="s">
        <v>66</v>
      </c>
      <c r="C33" s="148" t="s">
        <v>64</v>
      </c>
      <c r="D33" s="82">
        <v>16</v>
      </c>
      <c r="E33" s="144"/>
      <c r="F33" s="61">
        <f>D33*E33</f>
        <v>0</v>
      </c>
      <c r="G33" s="62"/>
      <c r="H33" s="149" t="s">
        <v>71</v>
      </c>
    </row>
    <row r="34" spans="1:8" ht="16.5" thickBot="1" x14ac:dyDescent="0.25">
      <c r="A34" s="176" t="s">
        <v>67</v>
      </c>
      <c r="B34" s="177"/>
      <c r="C34" s="177"/>
      <c r="D34" s="177"/>
      <c r="E34" s="178"/>
      <c r="F34" s="141">
        <f>SUM(F29:F33)</f>
        <v>0</v>
      </c>
      <c r="G34" s="182"/>
      <c r="H34" s="183"/>
    </row>
    <row r="35" spans="1:8" ht="16.5" thickBot="1" x14ac:dyDescent="0.25">
      <c r="A35" s="84"/>
      <c r="B35" s="85"/>
      <c r="C35" s="84"/>
      <c r="D35" s="86"/>
      <c r="E35" s="86"/>
      <c r="F35" s="87"/>
      <c r="G35" s="87"/>
      <c r="H35" s="84"/>
    </row>
    <row r="36" spans="1:8" ht="18.75" thickBot="1" x14ac:dyDescent="0.25">
      <c r="A36" s="162" t="s">
        <v>54</v>
      </c>
      <c r="B36" s="163"/>
      <c r="C36" s="163"/>
      <c r="D36" s="163"/>
      <c r="E36" s="164"/>
      <c r="F36" s="88">
        <f>SUM(F34+F25+F11+F20)</f>
        <v>0</v>
      </c>
      <c r="G36" s="160"/>
      <c r="H36" s="161"/>
    </row>
    <row r="37" spans="1:8" x14ac:dyDescent="0.2">
      <c r="A37" s="84"/>
      <c r="B37" s="84"/>
      <c r="C37" s="84"/>
      <c r="D37" s="86"/>
      <c r="E37" s="86"/>
      <c r="F37" s="86"/>
      <c r="G37" s="86"/>
      <c r="H37" s="84"/>
    </row>
    <row r="38" spans="1:8" ht="15.75" x14ac:dyDescent="0.2">
      <c r="A38" s="84"/>
      <c r="B38" s="89" t="s">
        <v>11</v>
      </c>
      <c r="C38" s="84"/>
      <c r="D38" s="86"/>
      <c r="E38" s="86"/>
      <c r="F38" s="86"/>
      <c r="G38" s="86"/>
      <c r="H38" s="84"/>
    </row>
    <row r="39" spans="1:8" ht="15.75" x14ac:dyDescent="0.2">
      <c r="A39" s="84"/>
      <c r="B39" s="89" t="s">
        <v>12</v>
      </c>
      <c r="C39" s="84"/>
      <c r="D39" s="86"/>
      <c r="E39" s="86"/>
      <c r="F39" s="86"/>
      <c r="G39" s="86"/>
      <c r="H39" s="84"/>
    </row>
    <row r="40" spans="1:8" ht="15.75" x14ac:dyDescent="0.2">
      <c r="A40" s="84"/>
      <c r="B40" s="89" t="s">
        <v>13</v>
      </c>
      <c r="C40" s="84"/>
      <c r="D40" s="86"/>
      <c r="E40" s="86"/>
      <c r="F40" s="86"/>
      <c r="G40" s="86"/>
      <c r="H40" s="84"/>
    </row>
  </sheetData>
  <mergeCells count="13">
    <mergeCell ref="B22:H22"/>
    <mergeCell ref="G25:H25"/>
    <mergeCell ref="A1:H1"/>
    <mergeCell ref="G36:H36"/>
    <mergeCell ref="A36:E36"/>
    <mergeCell ref="B3:H3"/>
    <mergeCell ref="G11:H11"/>
    <mergeCell ref="A11:E11"/>
    <mergeCell ref="B12:H12"/>
    <mergeCell ref="A20:E20"/>
    <mergeCell ref="B27:H27"/>
    <mergeCell ref="A34:E34"/>
    <mergeCell ref="G34:H34"/>
  </mergeCells>
  <pageMargins left="0.70866141732283472" right="0.70866141732283472" top="0.74803149606299213" bottom="0.74803149606299213" header="0.31496062992125984" footer="0.31496062992125984"/>
  <pageSetup paperSize="9" scale="70" orientation="landscape" r:id="rId1"/>
  <rowBreaks count="1" manualBreakCount="1">
    <brk id="4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rightToLeft="1" tabSelected="1" view="pageBreakPreview" zoomScale="70" zoomScaleNormal="100" zoomScaleSheetLayoutView="70" workbookViewId="0">
      <pane xSplit="1" ySplit="2" topLeftCell="B9" activePane="bottomRight" state="frozen"/>
      <selection pane="topRight" activeCell="B1" sqref="B1"/>
      <selection pane="bottomLeft" activeCell="A3" sqref="A3"/>
      <selection pane="bottomRight" activeCell="D16" sqref="D16"/>
    </sheetView>
  </sheetViews>
  <sheetFormatPr defaultRowHeight="15" x14ac:dyDescent="0.2"/>
  <cols>
    <col min="1" max="1" width="11.85546875" style="45" customWidth="1"/>
    <col min="2" max="2" width="55.140625" style="45" customWidth="1"/>
    <col min="3" max="3" width="9.5703125" style="45" customWidth="1"/>
    <col min="4" max="4" width="9.28515625" style="47" customWidth="1"/>
    <col min="5" max="5" width="16.42578125" style="47" customWidth="1"/>
    <col min="6" max="6" width="16.85546875" style="47" bestFit="1" customWidth="1"/>
    <col min="7" max="7" width="19.140625" style="47" bestFit="1" customWidth="1"/>
    <col min="8" max="8" width="24" style="47" customWidth="1"/>
    <col min="9" max="9" width="16.85546875" style="45" customWidth="1"/>
    <col min="10" max="16384" width="9.140625" style="6"/>
  </cols>
  <sheetData>
    <row r="1" spans="1:9" ht="18.75" thickBot="1" x14ac:dyDescent="0.25">
      <c r="A1" s="191" t="s">
        <v>50</v>
      </c>
      <c r="B1" s="192"/>
      <c r="C1" s="192"/>
      <c r="D1" s="192"/>
      <c r="E1" s="192"/>
      <c r="F1" s="192"/>
      <c r="G1" s="192"/>
      <c r="H1" s="193"/>
      <c r="I1" s="194"/>
    </row>
    <row r="2" spans="1:9" ht="33" customHeight="1" thickBot="1" x14ac:dyDescent="0.25">
      <c r="A2" s="7" t="s">
        <v>0</v>
      </c>
      <c r="B2" s="8" t="s">
        <v>1</v>
      </c>
      <c r="C2" s="9" t="s">
        <v>2</v>
      </c>
      <c r="D2" s="10" t="s">
        <v>16</v>
      </c>
      <c r="E2" s="10" t="s">
        <v>4</v>
      </c>
      <c r="F2" s="10" t="s">
        <v>5</v>
      </c>
      <c r="G2" s="10" t="s">
        <v>9</v>
      </c>
      <c r="H2" s="101" t="s">
        <v>53</v>
      </c>
      <c r="I2" s="11" t="s">
        <v>3</v>
      </c>
    </row>
    <row r="3" spans="1:9" ht="16.5" thickBot="1" x14ac:dyDescent="0.25">
      <c r="A3" s="12">
        <v>1</v>
      </c>
      <c r="B3" s="201" t="s">
        <v>49</v>
      </c>
      <c r="C3" s="202"/>
      <c r="D3" s="202"/>
      <c r="E3" s="202"/>
      <c r="F3" s="202"/>
      <c r="G3" s="202"/>
      <c r="H3" s="202"/>
      <c r="I3" s="203"/>
    </row>
    <row r="4" spans="1:9" s="21" customFormat="1" ht="90" x14ac:dyDescent="0.2">
      <c r="A4" s="13">
        <v>1.1000000000000001</v>
      </c>
      <c r="B4" s="14" t="s">
        <v>48</v>
      </c>
      <c r="C4" s="15" t="s">
        <v>8</v>
      </c>
      <c r="D4" s="16">
        <v>3</v>
      </c>
      <c r="E4" s="93"/>
      <c r="F4" s="18">
        <f>E4*D4</f>
        <v>0</v>
      </c>
      <c r="G4" s="19" t="s">
        <v>47</v>
      </c>
      <c r="H4" s="105"/>
      <c r="I4" s="20" t="s">
        <v>46</v>
      </c>
    </row>
    <row r="5" spans="1:9" s="21" customFormat="1" ht="60" x14ac:dyDescent="0.2">
      <c r="A5" s="13">
        <v>1.2</v>
      </c>
      <c r="B5" s="22" t="s">
        <v>45</v>
      </c>
      <c r="C5" s="15" t="s">
        <v>8</v>
      </c>
      <c r="D5" s="23">
        <v>1</v>
      </c>
      <c r="E5" s="93"/>
      <c r="F5" s="18">
        <f t="shared" ref="F5:F11" si="0">E5*D5</f>
        <v>0</v>
      </c>
      <c r="G5" s="24" t="s">
        <v>44</v>
      </c>
      <c r="H5" s="105"/>
      <c r="I5" s="20" t="s">
        <v>43</v>
      </c>
    </row>
    <row r="6" spans="1:9" s="21" customFormat="1" ht="90" x14ac:dyDescent="0.2">
      <c r="A6" s="13">
        <v>1.3</v>
      </c>
      <c r="B6" s="25" t="s">
        <v>42</v>
      </c>
      <c r="C6" s="15" t="s">
        <v>2</v>
      </c>
      <c r="D6" s="23">
        <v>1</v>
      </c>
      <c r="E6" s="93"/>
      <c r="F6" s="18">
        <f t="shared" si="0"/>
        <v>0</v>
      </c>
      <c r="G6" s="26" t="s">
        <v>41</v>
      </c>
      <c r="H6" s="106"/>
      <c r="I6" s="27" t="s">
        <v>34</v>
      </c>
    </row>
    <row r="7" spans="1:9" s="21" customFormat="1" ht="75" x14ac:dyDescent="0.2">
      <c r="A7" s="13">
        <v>1.4</v>
      </c>
      <c r="B7" s="28" t="s">
        <v>40</v>
      </c>
      <c r="C7" s="15" t="s">
        <v>2</v>
      </c>
      <c r="D7" s="23">
        <v>42</v>
      </c>
      <c r="E7" s="94"/>
      <c r="F7" s="18">
        <f t="shared" si="0"/>
        <v>0</v>
      </c>
      <c r="G7" s="26" t="s">
        <v>39</v>
      </c>
      <c r="H7" s="106"/>
      <c r="I7" s="27" t="s">
        <v>34</v>
      </c>
    </row>
    <row r="8" spans="1:9" s="21" customFormat="1" ht="75" x14ac:dyDescent="0.2">
      <c r="A8" s="13">
        <v>1.5</v>
      </c>
      <c r="B8" s="28" t="s">
        <v>38</v>
      </c>
      <c r="C8" s="15" t="s">
        <v>2</v>
      </c>
      <c r="D8" s="23">
        <v>2</v>
      </c>
      <c r="E8" s="94"/>
      <c r="F8" s="18">
        <f t="shared" si="0"/>
        <v>0</v>
      </c>
      <c r="G8" s="26" t="s">
        <v>37</v>
      </c>
      <c r="H8" s="106"/>
      <c r="I8" s="27" t="s">
        <v>34</v>
      </c>
    </row>
    <row r="9" spans="1:9" s="21" customFormat="1" ht="15.75" x14ac:dyDescent="0.2">
      <c r="A9" s="13">
        <v>1.6</v>
      </c>
      <c r="B9" s="30" t="s">
        <v>36</v>
      </c>
      <c r="C9" s="15" t="s">
        <v>8</v>
      </c>
      <c r="D9" s="23">
        <v>1</v>
      </c>
      <c r="E9" s="17" t="s">
        <v>25</v>
      </c>
      <c r="F9" s="18" t="s">
        <v>25</v>
      </c>
      <c r="G9" s="26"/>
      <c r="H9" s="100"/>
      <c r="I9" s="20"/>
    </row>
    <row r="10" spans="1:9" s="21" customFormat="1" ht="47.25" x14ac:dyDescent="0.2">
      <c r="A10" s="13">
        <v>1.7</v>
      </c>
      <c r="B10" s="28" t="s">
        <v>35</v>
      </c>
      <c r="C10" s="15" t="s">
        <v>2</v>
      </c>
      <c r="D10" s="23">
        <v>2</v>
      </c>
      <c r="E10" s="94"/>
      <c r="F10" s="18">
        <f t="shared" si="0"/>
        <v>0</v>
      </c>
      <c r="G10" s="26" t="s">
        <v>51</v>
      </c>
      <c r="H10" s="106"/>
      <c r="I10" s="27" t="s">
        <v>34</v>
      </c>
    </row>
    <row r="11" spans="1:9" s="21" customFormat="1" ht="30.75" thickBot="1" x14ac:dyDescent="0.25">
      <c r="A11" s="135">
        <v>1.8</v>
      </c>
      <c r="B11" s="136" t="s">
        <v>68</v>
      </c>
      <c r="C11" s="15" t="s">
        <v>8</v>
      </c>
      <c r="D11" s="23">
        <v>1</v>
      </c>
      <c r="E11" s="94"/>
      <c r="F11" s="18">
        <f t="shared" si="0"/>
        <v>0</v>
      </c>
      <c r="G11" s="26"/>
      <c r="H11" s="106"/>
      <c r="I11" s="27"/>
    </row>
    <row r="12" spans="1:9" ht="16.5" thickBot="1" x14ac:dyDescent="0.25">
      <c r="A12" s="207" t="s">
        <v>6</v>
      </c>
      <c r="B12" s="208"/>
      <c r="C12" s="208"/>
      <c r="D12" s="208"/>
      <c r="E12" s="209"/>
      <c r="F12" s="31">
        <f>SUM(F4:F11)</f>
        <v>0</v>
      </c>
      <c r="G12" s="204"/>
      <c r="H12" s="205"/>
      <c r="I12" s="206"/>
    </row>
    <row r="13" spans="1:9" ht="32.25" thickBot="1" x14ac:dyDescent="0.25">
      <c r="A13" s="7" t="s">
        <v>0</v>
      </c>
      <c r="B13" s="8" t="s">
        <v>1</v>
      </c>
      <c r="C13" s="9" t="s">
        <v>2</v>
      </c>
      <c r="D13" s="10" t="s">
        <v>15</v>
      </c>
      <c r="E13" s="10" t="s">
        <v>4</v>
      </c>
      <c r="F13" s="10" t="s">
        <v>5</v>
      </c>
      <c r="G13" s="10" t="s">
        <v>9</v>
      </c>
      <c r="H13" s="99"/>
      <c r="I13" s="11" t="s">
        <v>3</v>
      </c>
    </row>
    <row r="14" spans="1:9" ht="16.5" thickBot="1" x14ac:dyDescent="0.25">
      <c r="A14" s="32">
        <v>2</v>
      </c>
      <c r="B14" s="210" t="s">
        <v>10</v>
      </c>
      <c r="C14" s="211"/>
      <c r="D14" s="211"/>
      <c r="E14" s="211"/>
      <c r="F14" s="211"/>
      <c r="G14" s="211"/>
      <c r="H14" s="211"/>
      <c r="I14" s="212"/>
    </row>
    <row r="15" spans="1:9" s="21" customFormat="1" ht="15.75" x14ac:dyDescent="0.2">
      <c r="A15" s="13">
        <v>2.1</v>
      </c>
      <c r="B15" s="30" t="s">
        <v>24</v>
      </c>
      <c r="C15" s="15" t="s">
        <v>8</v>
      </c>
      <c r="D15" s="23">
        <v>1</v>
      </c>
      <c r="E15" s="29" t="s">
        <v>25</v>
      </c>
      <c r="F15" s="18" t="s">
        <v>25</v>
      </c>
      <c r="G15" s="33"/>
      <c r="H15" s="102"/>
      <c r="I15" s="27"/>
    </row>
    <row r="16" spans="1:9" s="21" customFormat="1" ht="30" x14ac:dyDescent="0.2">
      <c r="A16" s="13">
        <v>2.2000000000000002</v>
      </c>
      <c r="B16" s="30" t="s">
        <v>26</v>
      </c>
      <c r="C16" s="16" t="s">
        <v>8</v>
      </c>
      <c r="D16" s="23">
        <v>1</v>
      </c>
      <c r="E16" s="93"/>
      <c r="F16" s="18">
        <f>E16*D16</f>
        <v>0</v>
      </c>
      <c r="G16" s="34"/>
      <c r="H16" s="103"/>
      <c r="I16" s="35"/>
    </row>
    <row r="17" spans="1:9" x14ac:dyDescent="0.2">
      <c r="A17" s="36">
        <v>2.2999999999999998</v>
      </c>
      <c r="B17" s="37" t="s">
        <v>33</v>
      </c>
      <c r="C17" s="38" t="s">
        <v>8</v>
      </c>
      <c r="D17" s="29">
        <v>1</v>
      </c>
      <c r="E17" s="94"/>
      <c r="F17" s="18">
        <f>E17*D17</f>
        <v>0</v>
      </c>
      <c r="G17" s="19"/>
      <c r="H17" s="104"/>
      <c r="I17" s="39"/>
    </row>
    <row r="18" spans="1:9" ht="15.75" thickBot="1" x14ac:dyDescent="0.25">
      <c r="A18" s="40">
        <v>2.4</v>
      </c>
      <c r="B18" s="41" t="s">
        <v>14</v>
      </c>
      <c r="C18" s="42" t="s">
        <v>8</v>
      </c>
      <c r="D18" s="17">
        <v>2</v>
      </c>
      <c r="E18" s="93"/>
      <c r="F18" s="18">
        <f>E18*D18</f>
        <v>0</v>
      </c>
      <c r="G18" s="24"/>
      <c r="H18" s="105"/>
      <c r="I18" s="43"/>
    </row>
    <row r="19" spans="1:9" ht="16.5" thickBot="1" x14ac:dyDescent="0.25">
      <c r="A19" s="207" t="s">
        <v>7</v>
      </c>
      <c r="B19" s="208"/>
      <c r="C19" s="208"/>
      <c r="D19" s="208"/>
      <c r="E19" s="209"/>
      <c r="F19" s="44">
        <f>SUM(F16:F18)</f>
        <v>0</v>
      </c>
      <c r="G19" s="204"/>
      <c r="H19" s="205"/>
      <c r="I19" s="206"/>
    </row>
    <row r="20" spans="1:9" ht="16.5" thickBot="1" x14ac:dyDescent="0.25">
      <c r="B20" s="46"/>
      <c r="F20" s="48"/>
      <c r="G20" s="48"/>
      <c r="H20" s="48"/>
    </row>
    <row r="21" spans="1:9" ht="18.75" thickBot="1" x14ac:dyDescent="0.25">
      <c r="A21" s="198" t="s">
        <v>55</v>
      </c>
      <c r="B21" s="199"/>
      <c r="C21" s="199"/>
      <c r="D21" s="199"/>
      <c r="E21" s="200"/>
      <c r="F21" s="49">
        <f>SUM(F19+F12)</f>
        <v>0</v>
      </c>
      <c r="G21" s="195"/>
      <c r="H21" s="196"/>
      <c r="I21" s="197"/>
    </row>
    <row r="23" spans="1:9" ht="15.75" x14ac:dyDescent="0.2">
      <c r="B23" s="50" t="s">
        <v>11</v>
      </c>
    </row>
    <row r="24" spans="1:9" ht="15.75" x14ac:dyDescent="0.2">
      <c r="B24" s="50" t="s">
        <v>12</v>
      </c>
    </row>
    <row r="25" spans="1:9" ht="15.75" x14ac:dyDescent="0.2">
      <c r="B25" s="50" t="s">
        <v>13</v>
      </c>
    </row>
  </sheetData>
  <mergeCells count="9">
    <mergeCell ref="A1:I1"/>
    <mergeCell ref="G21:I21"/>
    <mergeCell ref="A21:E21"/>
    <mergeCell ref="B3:I3"/>
    <mergeCell ref="G12:I12"/>
    <mergeCell ref="A12:E12"/>
    <mergeCell ref="B14:I14"/>
    <mergeCell ref="A19:E19"/>
    <mergeCell ref="G19:I19"/>
  </mergeCells>
  <pageMargins left="0.70866141732283472" right="0.70866141732283472" top="0.74803149606299213" bottom="0.74803149606299213" header="0.31496062992125984" footer="0.31496062992125984"/>
  <pageSetup paperSize="9" scale="69" orientation="landscape" r:id="rId1"/>
  <rowBreaks count="2" manualBreakCount="2">
    <brk id="12" max="7" man="1"/>
    <brk id="2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rightToLeft="1" view="pageBreakPreview" zoomScale="70" zoomScaleNormal="100" zoomScaleSheetLayoutView="70" workbookViewId="0">
      <pane xSplit="1" ySplit="2" topLeftCell="B3" activePane="bottomRight" state="frozen"/>
      <selection pane="topRight" activeCell="B1" sqref="B1"/>
      <selection pane="bottomLeft" activeCell="A3" sqref="A3"/>
      <selection pane="bottomRight" activeCell="C3" sqref="C3"/>
    </sheetView>
  </sheetViews>
  <sheetFormatPr defaultRowHeight="15" x14ac:dyDescent="0.2"/>
  <cols>
    <col min="1" max="1" width="11.85546875" style="45" customWidth="1"/>
    <col min="2" max="2" width="25.5703125" style="45" customWidth="1"/>
    <col min="3" max="3" width="23.7109375" style="45" customWidth="1"/>
    <col min="4" max="4" width="9.28515625" style="47" customWidth="1"/>
    <col min="5" max="5" width="16.42578125" style="47" customWidth="1"/>
    <col min="6" max="6" width="16.85546875" style="47" bestFit="1" customWidth="1"/>
    <col min="7" max="7" width="19.140625" style="47" bestFit="1" customWidth="1"/>
    <col min="8" max="8" width="24" style="47" customWidth="1"/>
    <col min="9" max="9" width="16.85546875" style="45" customWidth="1"/>
    <col min="10" max="16384" width="9.140625" style="6"/>
  </cols>
  <sheetData>
    <row r="1" spans="1:9" ht="18.75" thickBot="1" x14ac:dyDescent="0.25">
      <c r="A1" s="213" t="s">
        <v>56</v>
      </c>
      <c r="B1" s="192"/>
      <c r="C1" s="192"/>
      <c r="D1" s="192"/>
      <c r="E1" s="192"/>
      <c r="F1" s="192"/>
      <c r="G1" s="192"/>
      <c r="H1" s="193"/>
      <c r="I1" s="194"/>
    </row>
    <row r="2" spans="1:9" ht="16.5" thickBot="1" x14ac:dyDescent="0.25">
      <c r="A2" s="50"/>
      <c r="B2" s="107"/>
      <c r="C2" s="50"/>
      <c r="D2" s="108"/>
      <c r="E2" s="108"/>
      <c r="F2" s="108"/>
      <c r="G2" s="108"/>
      <c r="H2" s="109"/>
      <c r="I2" s="50"/>
    </row>
    <row r="3" spans="1:9" ht="15.75" x14ac:dyDescent="0.2">
      <c r="A3" s="46"/>
      <c r="B3" s="128" t="s">
        <v>57</v>
      </c>
      <c r="C3" s="130">
        <f>'הצעת מחיר - גדר נגיעה ושו"ב'!F36</f>
        <v>0</v>
      </c>
      <c r="D3" s="127"/>
      <c r="E3" s="127"/>
      <c r="F3" s="127"/>
      <c r="G3" s="127"/>
      <c r="H3" s="127"/>
      <c r="I3" s="127"/>
    </row>
    <row r="4" spans="1:9" s="21" customFormat="1" ht="15.75" x14ac:dyDescent="0.2">
      <c r="A4" s="110"/>
      <c r="B4" s="129" t="s">
        <v>58</v>
      </c>
      <c r="C4" s="131">
        <f>'הצעת מחיר - טמ"ס'!F21</f>
        <v>0</v>
      </c>
      <c r="D4" s="111"/>
      <c r="E4" s="112"/>
      <c r="F4" s="113"/>
      <c r="G4" s="114"/>
      <c r="H4" s="115"/>
      <c r="I4" s="46"/>
    </row>
    <row r="5" spans="1:9" s="21" customFormat="1" ht="21" thickBot="1" x14ac:dyDescent="0.25">
      <c r="A5" s="110"/>
      <c r="B5" s="132" t="s">
        <v>59</v>
      </c>
      <c r="C5" s="133">
        <f>SUM(C3:C4)</f>
        <v>0</v>
      </c>
      <c r="D5" s="111"/>
      <c r="E5" s="112"/>
      <c r="F5" s="113"/>
      <c r="G5" s="114"/>
      <c r="H5" s="115"/>
      <c r="I5" s="46"/>
    </row>
    <row r="6" spans="1:9" s="21" customFormat="1" ht="15.75" x14ac:dyDescent="0.2">
      <c r="A6" s="110"/>
      <c r="B6" s="116"/>
      <c r="C6" s="111"/>
      <c r="D6" s="111"/>
      <c r="E6" s="112"/>
      <c r="F6" s="113"/>
      <c r="G6" s="113"/>
      <c r="H6" s="117"/>
      <c r="I6" s="46"/>
    </row>
    <row r="7" spans="1:9" s="21" customFormat="1" ht="15.75" x14ac:dyDescent="0.2">
      <c r="A7" s="110"/>
      <c r="B7" s="116"/>
      <c r="C7" s="111"/>
      <c r="D7" s="111"/>
      <c r="E7" s="112"/>
      <c r="F7" s="113"/>
      <c r="G7" s="113"/>
      <c r="H7" s="117"/>
      <c r="I7" s="46"/>
    </row>
    <row r="8" spans="1:9" s="21" customFormat="1" ht="15.75" x14ac:dyDescent="0.2">
      <c r="A8" s="110"/>
      <c r="B8" s="116"/>
      <c r="C8" s="111"/>
      <c r="D8" s="111"/>
      <c r="E8" s="112"/>
      <c r="F8" s="113"/>
      <c r="G8" s="113"/>
      <c r="H8" s="117"/>
      <c r="I8" s="46"/>
    </row>
    <row r="9" spans="1:9" s="21" customFormat="1" ht="15.75" x14ac:dyDescent="0.2">
      <c r="A9" s="110"/>
      <c r="B9" s="118"/>
      <c r="C9" s="111"/>
      <c r="D9" s="111"/>
      <c r="E9" s="111"/>
      <c r="F9" s="113"/>
      <c r="G9" s="113"/>
      <c r="H9" s="113"/>
      <c r="I9" s="46"/>
    </row>
    <row r="10" spans="1:9" s="21" customFormat="1" ht="15.75" x14ac:dyDescent="0.2">
      <c r="A10" s="110"/>
      <c r="B10" s="116"/>
      <c r="C10" s="111"/>
      <c r="D10" s="111"/>
      <c r="E10" s="112"/>
      <c r="F10" s="113"/>
      <c r="G10" s="113"/>
      <c r="H10" s="117"/>
      <c r="I10" s="46"/>
    </row>
    <row r="11" spans="1:9" ht="15.75" x14ac:dyDescent="0.2">
      <c r="A11" s="125"/>
      <c r="B11" s="125"/>
      <c r="C11" s="125"/>
      <c r="D11" s="125"/>
      <c r="E11" s="125"/>
      <c r="F11" s="119"/>
      <c r="G11" s="126"/>
      <c r="H11" s="126"/>
      <c r="I11" s="126"/>
    </row>
    <row r="12" spans="1:9" ht="15.75" x14ac:dyDescent="0.2">
      <c r="A12" s="50"/>
      <c r="B12" s="107"/>
      <c r="C12" s="50"/>
      <c r="D12" s="108"/>
      <c r="E12" s="108"/>
      <c r="F12" s="108"/>
      <c r="G12" s="108"/>
      <c r="H12" s="108"/>
      <c r="I12" s="50"/>
    </row>
    <row r="13" spans="1:9" ht="15.75" x14ac:dyDescent="0.2">
      <c r="A13" s="46"/>
      <c r="B13" s="127"/>
      <c r="C13" s="127"/>
      <c r="D13" s="127"/>
      <c r="E13" s="127"/>
      <c r="F13" s="127"/>
      <c r="G13" s="127"/>
      <c r="H13" s="127"/>
      <c r="I13" s="127"/>
    </row>
    <row r="14" spans="1:9" s="21" customFormat="1" ht="15.75" x14ac:dyDescent="0.2">
      <c r="A14" s="110"/>
      <c r="B14" s="118"/>
      <c r="C14" s="111"/>
      <c r="D14" s="111"/>
      <c r="E14" s="111"/>
      <c r="F14" s="113"/>
      <c r="G14" s="110"/>
      <c r="H14" s="120"/>
      <c r="I14" s="46"/>
    </row>
    <row r="15" spans="1:9" s="21" customFormat="1" ht="15.75" x14ac:dyDescent="0.2">
      <c r="A15" s="110"/>
      <c r="B15" s="118"/>
      <c r="C15" s="111"/>
      <c r="D15" s="111"/>
      <c r="E15" s="112"/>
      <c r="F15" s="113"/>
      <c r="G15" s="110"/>
      <c r="H15" s="120"/>
      <c r="I15" s="46"/>
    </row>
    <row r="16" spans="1:9" x14ac:dyDescent="0.2">
      <c r="A16" s="110"/>
      <c r="B16" s="121"/>
      <c r="C16" s="122"/>
      <c r="D16" s="111"/>
      <c r="E16" s="112"/>
      <c r="F16" s="113"/>
      <c r="G16" s="114"/>
      <c r="H16" s="115"/>
      <c r="I16" s="110"/>
    </row>
    <row r="17" spans="1:9" x14ac:dyDescent="0.2">
      <c r="A17" s="110"/>
      <c r="B17" s="121"/>
      <c r="C17" s="122"/>
      <c r="D17" s="111"/>
      <c r="E17" s="112"/>
      <c r="F17" s="113"/>
      <c r="G17" s="114"/>
      <c r="H17" s="115"/>
      <c r="I17" s="110"/>
    </row>
    <row r="18" spans="1:9" ht="15.75" x14ac:dyDescent="0.2">
      <c r="A18" s="125"/>
      <c r="B18" s="125"/>
      <c r="C18" s="125"/>
      <c r="D18" s="125"/>
      <c r="E18" s="125"/>
      <c r="F18" s="119"/>
      <c r="G18" s="126"/>
      <c r="H18" s="126"/>
      <c r="I18" s="126"/>
    </row>
    <row r="19" spans="1:9" ht="15.75" x14ac:dyDescent="0.2">
      <c r="B19" s="46"/>
      <c r="F19" s="48"/>
      <c r="G19" s="48"/>
      <c r="H19" s="48"/>
    </row>
    <row r="20" spans="1:9" ht="18" x14ac:dyDescent="0.2">
      <c r="A20" s="124"/>
      <c r="B20" s="125"/>
      <c r="C20" s="125"/>
      <c r="D20" s="125"/>
      <c r="E20" s="125"/>
      <c r="F20" s="123"/>
      <c r="G20" s="126"/>
      <c r="H20" s="126"/>
      <c r="I20" s="126"/>
    </row>
    <row r="22" spans="1:9" ht="15.75" x14ac:dyDescent="0.2">
      <c r="B22" s="50"/>
    </row>
    <row r="23" spans="1:9" ht="15.75" x14ac:dyDescent="0.2">
      <c r="B23" s="50"/>
    </row>
    <row r="24" spans="1:9" ht="15.75" x14ac:dyDescent="0.2">
      <c r="B24" s="50"/>
    </row>
  </sheetData>
  <mergeCells count="1">
    <mergeCell ref="A1:I1"/>
  </mergeCells>
  <pageMargins left="0.70866141732283472" right="0.70866141732283472" top="0.74803149606299213" bottom="0.74803149606299213" header="0.31496062992125984" footer="0.31496062992125984"/>
  <pageSetup paperSize="9" scale="69" orientation="landscape" r:id="rId1"/>
  <rowBreaks count="2" manualBreakCount="2">
    <brk id="11" max="7" man="1"/>
    <brk id="2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4</vt:i4>
      </vt:variant>
      <vt:variant>
        <vt:lpstr>טווחים בעלי שם</vt:lpstr>
      </vt:variant>
      <vt:variant>
        <vt:i4>4</vt:i4>
      </vt:variant>
    </vt:vector>
  </HeadingPairs>
  <TitlesOfParts>
    <vt:vector size="8" baseType="lpstr">
      <vt:lpstr>הוראות למילוי</vt:lpstr>
      <vt:lpstr>הצעת מחיר - גדר נגיעה ושו"ב</vt:lpstr>
      <vt:lpstr>הצעת מחיר - טמ"ס</vt:lpstr>
      <vt:lpstr>הצעת מחיר כוללת</vt:lpstr>
      <vt:lpstr>'הוראות למילוי'!WPrint_Area_W</vt:lpstr>
      <vt:lpstr>'הצעת מחיר - גדר נגיעה ושו"ב'!WPrint_Area_W</vt:lpstr>
      <vt:lpstr>'הצעת מחיר - טמ"ס'!WPrint_Area_W</vt:lpstr>
      <vt:lpstr>'הצעת מחיר כוללת'!WPrint_Area_W</vt:lpstr>
    </vt:vector>
  </TitlesOfParts>
  <Company>שמוליק לרנר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שער מנשה</dc:title>
  <dc:creator>שמוליק</dc:creator>
  <cp:lastModifiedBy>Marinov</cp:lastModifiedBy>
  <cp:lastPrinted>2017-01-01T15:11:00Z</cp:lastPrinted>
  <dcterms:created xsi:type="dcterms:W3CDTF">2002-06-09T05:39:55Z</dcterms:created>
  <dcterms:modified xsi:type="dcterms:W3CDTF">2018-01-10T05:29:49Z</dcterms:modified>
</cp:coreProperties>
</file>