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חוברת_עבודה_זו" defaultThemeVersion="124226"/>
  <mc:AlternateContent xmlns:mc="http://schemas.openxmlformats.org/markup-compatibility/2006">
    <mc:Choice Requires="x15">
      <x15ac:absPath xmlns:x15ac="http://schemas.microsoft.com/office/spreadsheetml/2010/11/ac" url="C:\Users\admin\Desktop\שער מנשה מכרז תחזוקה 2022\נשלח ליניב 04.09.2024\"/>
    </mc:Choice>
  </mc:AlternateContent>
  <xr:revisionPtr revIDLastSave="0" documentId="13_ncr:1_{6D55D08A-D7EE-46C4-9201-A397C2509399}" xr6:coauthVersionLast="47" xr6:coauthVersionMax="47" xr10:uidLastSave="{00000000-0000-0000-0000-000000000000}"/>
  <bookViews>
    <workbookView xWindow="-96" yWindow="-96" windowWidth="23232" windowHeight="13992" xr2:uid="{00000000-000D-0000-FFFF-FFFF00000000}"/>
  </bookViews>
  <sheets>
    <sheet name="הצעה לשרותי תחזוקה " sheetId="1" r:id="rId1"/>
    <sheet name="הצעה מחירון ח&quot;ח תחזוקה ביה&quot;ח " sheetId="2" r:id="rId2"/>
    <sheet name="טופס 11 -טבלת ציוד" sheetId="6" r:id="rId3"/>
  </sheets>
  <definedNames>
    <definedName name="_xlnm.Print_Area" localSheetId="1">'הצעה מחירון ח"ח תחזוקה ביה"ח '!$A$1:$I$298</definedName>
    <definedName name="_xlnm.Print_Area" localSheetId="2">'טופס 11 -טבלת ציוד'!#REF!</definedName>
    <definedName name="Z_23D80CFE_F2DC_425E_BB5E_9BB4BA5D1CCF_.wvu.PrintArea" localSheetId="1" hidden="1">'הצעה מחירון ח"ח תחזוקה ביה"ח '!$A$1:$I$298</definedName>
    <definedName name="Z_23D80CFE_F2DC_425E_BB5E_9BB4BA5D1CCF_.wvu.PrintArea" localSheetId="2" hidden="1">'טופס 11 -טבלת ציוד'!#REF!</definedName>
  </definedNames>
  <calcPr calcId="191029"/>
  <customWorkbookViews>
    <customWorkbookView name="אביעד דבש - תצוגה אישית" guid="{23D80CFE-F2DC-425E-BB5E-9BB4BA5D1CCF}" mergeInterval="0" personalView="1" windowWidth="1720" windowHeight="14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 r="F274" i="2"/>
  <c r="F273" i="2"/>
  <c r="F5" i="1" l="1"/>
  <c r="F8" i="1"/>
  <c r="F87" i="2"/>
  <c r="F6" i="1" l="1"/>
  <c r="F264" i="2"/>
  <c r="F44" i="2"/>
  <c r="F45" i="2"/>
  <c r="F46" i="2"/>
  <c r="F47" i="2"/>
  <c r="F248" i="2" l="1"/>
  <c r="F209" i="2"/>
  <c r="F210" i="2"/>
  <c r="F37" i="2"/>
  <c r="F36" i="2"/>
  <c r="F35" i="2"/>
  <c r="F34" i="2"/>
  <c r="F33" i="2"/>
  <c r="F32" i="2"/>
  <c r="F14" i="2"/>
  <c r="F257" i="2" l="1"/>
  <c r="F256" i="2"/>
  <c r="F255" i="2"/>
  <c r="F12" i="2" l="1"/>
  <c r="F211" i="2" l="1"/>
  <c r="F214" i="2"/>
  <c r="F213" i="2"/>
  <c r="F212" i="2"/>
  <c r="F103" i="2" l="1"/>
  <c r="F263" i="2"/>
  <c r="F262" i="2"/>
  <c r="F261" i="2"/>
  <c r="F195" i="2"/>
  <c r="F199" i="2"/>
  <c r="F184" i="2"/>
  <c r="F183" i="2"/>
  <c r="F182" i="2"/>
  <c r="F181" i="2"/>
  <c r="F180" i="2"/>
  <c r="F118" i="2" l="1"/>
  <c r="F117" i="2"/>
  <c r="F127" i="2"/>
  <c r="F128" i="2"/>
  <c r="F126" i="2"/>
  <c r="F260" i="2"/>
  <c r="F116" i="2"/>
  <c r="F119" i="2"/>
  <c r="F106" i="2"/>
  <c r="F11" i="2"/>
  <c r="F272" i="2"/>
  <c r="F266" i="2"/>
  <c r="F265" i="2"/>
  <c r="F259" i="2"/>
  <c r="F258" i="2"/>
  <c r="F254" i="2"/>
  <c r="F253" i="2"/>
  <c r="F252" i="2"/>
  <c r="F251" i="2"/>
  <c r="F250" i="2"/>
  <c r="F249" i="2"/>
  <c r="F247" i="2"/>
  <c r="F246" i="2"/>
  <c r="F245" i="2"/>
  <c r="F244" i="2"/>
  <c r="F243" i="2"/>
  <c r="F242" i="2"/>
  <c r="F241" i="2"/>
  <c r="F240" i="2"/>
  <c r="F239" i="2"/>
  <c r="F238" i="2"/>
  <c r="F237" i="2"/>
  <c r="F236" i="2"/>
  <c r="F235" i="2"/>
  <c r="F234" i="2"/>
  <c r="F233" i="2"/>
  <c r="F226" i="2"/>
  <c r="F225" i="2"/>
  <c r="F224" i="2"/>
  <c r="F223" i="2"/>
  <c r="F222" i="2"/>
  <c r="F221" i="2"/>
  <c r="F220" i="2"/>
  <c r="F219" i="2"/>
  <c r="F218" i="2"/>
  <c r="F217" i="2"/>
  <c r="F216" i="2"/>
  <c r="F215" i="2"/>
  <c r="F208" i="2"/>
  <c r="F207" i="2"/>
  <c r="F200" i="2"/>
  <c r="F198" i="2"/>
  <c r="F197" i="2"/>
  <c r="F196" i="2"/>
  <c r="F194" i="2"/>
  <c r="F193" i="2"/>
  <c r="F192" i="2"/>
  <c r="F191" i="2"/>
  <c r="F190" i="2"/>
  <c r="F189" i="2"/>
  <c r="F188" i="2"/>
  <c r="F187" i="2"/>
  <c r="F186" i="2"/>
  <c r="F185"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0" i="2"/>
  <c r="F139" i="2"/>
  <c r="F138" i="2"/>
  <c r="F137" i="2"/>
  <c r="F136" i="2"/>
  <c r="F135" i="2"/>
  <c r="F134" i="2"/>
  <c r="F133" i="2"/>
  <c r="F132" i="2"/>
  <c r="F131" i="2"/>
  <c r="F130" i="2"/>
  <c r="F129" i="2"/>
  <c r="F125" i="2"/>
  <c r="F124" i="2"/>
  <c r="F123" i="2"/>
  <c r="F122" i="2"/>
  <c r="F121" i="2"/>
  <c r="F120" i="2"/>
  <c r="F114" i="2"/>
  <c r="F113" i="2"/>
  <c r="F112" i="2"/>
  <c r="F111" i="2"/>
  <c r="F110" i="2"/>
  <c r="F109" i="2"/>
  <c r="F108" i="2"/>
  <c r="F107" i="2"/>
  <c r="F105" i="2"/>
  <c r="F104" i="2"/>
  <c r="F102" i="2"/>
  <c r="F101" i="2"/>
  <c r="F89" i="2"/>
  <c r="F88" i="2"/>
  <c r="F86" i="2"/>
  <c r="F85" i="2"/>
  <c r="F84" i="2"/>
  <c r="F82" i="2"/>
  <c r="F81" i="2"/>
  <c r="F80" i="2"/>
  <c r="F79" i="2"/>
  <c r="F78" i="2"/>
  <c r="F77" i="2"/>
  <c r="F76" i="2"/>
  <c r="F75" i="2"/>
  <c r="F74" i="2"/>
  <c r="F67" i="2"/>
  <c r="F66" i="2"/>
  <c r="F65" i="2"/>
  <c r="F64" i="2"/>
  <c r="F63" i="2"/>
  <c r="F62" i="2"/>
  <c r="F61" i="2"/>
  <c r="F60" i="2"/>
  <c r="F59" i="2"/>
  <c r="F58" i="2"/>
  <c r="F57" i="2"/>
  <c r="F56" i="2"/>
  <c r="F55" i="2"/>
  <c r="F48" i="2"/>
  <c r="F43" i="2"/>
  <c r="F42" i="2"/>
  <c r="F41" i="2"/>
  <c r="F40" i="2"/>
  <c r="F39" i="2"/>
  <c r="F38" i="2"/>
  <c r="F31" i="2"/>
  <c r="F30" i="2"/>
  <c r="F29" i="2"/>
  <c r="F28" i="2"/>
  <c r="F27" i="2"/>
  <c r="F20" i="2"/>
  <c r="F19" i="2"/>
  <c r="F18" i="2"/>
  <c r="F17" i="2"/>
  <c r="F16" i="2"/>
  <c r="F15" i="2"/>
  <c r="F13" i="2"/>
  <c r="F10" i="2"/>
  <c r="F9" i="2"/>
  <c r="F8" i="2"/>
  <c r="F7" i="2"/>
  <c r="F276" i="2" l="1"/>
  <c r="F289" i="2" s="1"/>
  <c r="F21" i="2"/>
  <c r="F23" i="2" s="1"/>
  <c r="F281" i="2" s="1"/>
  <c r="F49" i="2"/>
  <c r="F51" i="2" s="1"/>
  <c r="F282" i="2" s="1"/>
  <c r="F91" i="2"/>
  <c r="F93" i="2" s="1"/>
  <c r="F284" i="2" s="1"/>
  <c r="F267" i="2"/>
  <c r="F269" i="2" s="1"/>
  <c r="F288" i="2" s="1"/>
  <c r="F143" i="2"/>
  <c r="F145" i="2" s="1"/>
  <c r="F285" i="2" s="1"/>
  <c r="F201" i="2"/>
  <c r="F203" i="2" s="1"/>
  <c r="F286" i="2" s="1"/>
  <c r="F227" i="2"/>
  <c r="F229" i="2" s="1"/>
  <c r="F287" i="2" s="1"/>
  <c r="F68" i="2"/>
  <c r="F70" i="2" s="1"/>
  <c r="F283" i="2" s="1"/>
  <c r="F278" i="2" l="1"/>
  <c r="F9" i="1" s="1"/>
  <c r="F12" i="1" s="1"/>
  <c r="F290" i="2"/>
  <c r="F13" i="1" l="1"/>
  <c r="F14" i="1" s="1"/>
</calcChain>
</file>

<file path=xl/sharedStrings.xml><?xml version="1.0" encoding="utf-8"?>
<sst xmlns="http://schemas.openxmlformats.org/spreadsheetml/2006/main" count="850" uniqueCount="325">
  <si>
    <t xml:space="preserve">תאור </t>
  </si>
  <si>
    <t>יחידה</t>
  </si>
  <si>
    <t>כמות</t>
  </si>
  <si>
    <t>קומפ'</t>
  </si>
  <si>
    <t>יח'</t>
  </si>
  <si>
    <t>מ"א</t>
  </si>
  <si>
    <t xml:space="preserve">מס"ד </t>
  </si>
  <si>
    <t>סיכומים</t>
  </si>
  <si>
    <t>הערות</t>
  </si>
  <si>
    <t>חווט 6005 כולל צנרת (מחיר עבור מטר רץ) להתקנה פנימית</t>
  </si>
  <si>
    <t>חווט 6005 כולל צנרת (מחיר עבור מטר רץ) להתקנה חיצונית</t>
  </si>
  <si>
    <t>סה"כ מחיר ₪ לא כולל מע"מ</t>
  </si>
  <si>
    <t>המחירים אינם כוללים מע"מ</t>
  </si>
  <si>
    <t xml:space="preserve">מחיר יח' ₪ לא כולל מע"מ </t>
  </si>
  <si>
    <t>שעת עבודה</t>
  </si>
  <si>
    <t>שעות עבודה ברג'י</t>
  </si>
  <si>
    <t>סה"כ שעות עבודה ברג'י</t>
  </si>
  <si>
    <t>חווט כבל NYY (מחיר עבור מטר רץ) להתקנה חיצונית</t>
  </si>
  <si>
    <t>צנרת מרירון או מריכף לתנאי חוץ 23 מ"מ (מחיר עבור מטר רץ)</t>
  </si>
  <si>
    <t>צנרת מרירון או מריכף לתנאי פנים 23 מ"מ (מחיר עבור מטר רץ)</t>
  </si>
  <si>
    <t>ביצוע מעבר עבור תשתית תקשורת או חיווט בקיר (רגיל) בלוקים</t>
  </si>
  <si>
    <t>ביצוע מעבר עבור תשתית תקשורת או חיווט בקיר בטון</t>
  </si>
  <si>
    <t xml:space="preserve">זיווד למצלמות קבועות מסוג גוף כדוגמת  VERSO HI-POE IPM  VIDEOTEC או שוו"ע מיועד לתנאי חוץ אנטי וונדאלי ברמת IK10, 8.2.1. עשוי פוליקרבונט או פיברגלס משוריין, מחמם ומאורר מבוקרים ע"י תרמוסטט, כרטיס POE פנימי (בתוך הזיווד) לחלוקת מתחים לאביזרי המיגון (מאורר ומפשיר אדים), סוכך שמש Sun Shroud,  תקן IP66/IP67 לפחות או NEMA 4X.
</t>
  </si>
  <si>
    <t>פנס אינפרא אדום (א.א)כדוגמת פנסי GEKO של VIDEOTEC או שו"ע מאושר לטווח של עד 30 מטר</t>
  </si>
  <si>
    <t>פנס אינפרא אדום (א.א)כדוגמת פנסי GEKO של VIDEOTEC או שו"ע מאושר לטווח של עד 60 מטר</t>
  </si>
  <si>
    <t>פנס אינפרא אדום (א.א)כדוגמת פנסי GEKO של VIDEOTEC או שו"ע מאושר לטווח של עד 120 מטר</t>
  </si>
  <si>
    <t>סה"כ מצלמות אנלוגיות / IP, אביזרים נילווים</t>
  </si>
  <si>
    <t xml:space="preserve">א. </t>
  </si>
  <si>
    <t xml:space="preserve">ב. </t>
  </si>
  <si>
    <t>מערכת הקלטה</t>
  </si>
  <si>
    <t>אספקה והתקנה של רשיון עמדת צפייה לניהול, צפייה במצלמות ובהקלטות עד 4 מסכים, מטריצה וירטואלית.</t>
  </si>
  <si>
    <t>תוספת מחיר לערוץ גילוי תנועה (VMD) עם יכולות אנליטיקה כולל כל הנדרש חומרה ותוכנה להפעלה מלאה ומשולבת במערכת הטמ"ס למצלמות קבועות וממונעות</t>
  </si>
  <si>
    <t>סה"כ מערכת הקלטה</t>
  </si>
  <si>
    <t xml:space="preserve">ג. </t>
  </si>
  <si>
    <t>סה"כ מערכת כריזה</t>
  </si>
  <si>
    <t xml:space="preserve">ד. </t>
  </si>
  <si>
    <t xml:space="preserve">ה. </t>
  </si>
  <si>
    <t>שונות</t>
  </si>
  <si>
    <t>אספקת והתקנת עמוד ברזל קונזולה, גובה עד 4 מטר, להתקנה על מבנה או גדר, כולל כל החיזוקים הנדרשים</t>
  </si>
  <si>
    <t>סה"כ שונות</t>
  </si>
  <si>
    <t>לוח מקשים כולל JOSSTICK לשליטה על המצלמות</t>
  </si>
  <si>
    <t>תעלת פח 60x40 ס"מ</t>
  </si>
  <si>
    <t>חווט כבל תקשורת  CAT 7 (מחיר עבור מטר רץ) להתקנה פנימית</t>
  </si>
  <si>
    <t>חווט כבל תקשורת  CAT 7 (מחיר עבור מטר רץ) להתקנה חיצונית</t>
  </si>
  <si>
    <t>כבל רמקולים להתקנה חיצונית עבור מערכת כריזה</t>
  </si>
  <si>
    <t>הרכישה למערכות חדשות ככל שידרש תבוצע באמצעות הזמנת עבודה חתומה ע"י מורשה חתימה</t>
  </si>
  <si>
    <t xml:space="preserve">ו. </t>
  </si>
  <si>
    <t xml:space="preserve">סה"כ אחוז הנחה </t>
  </si>
  <si>
    <t>סה"כ שעות עבודה ברג'י לאחר הנחה</t>
  </si>
  <si>
    <t xml:space="preserve">אספקת והתקנת ארון תקשורת מקומי המיועד לתנאי חוץ או פנים המותקן בכל אתר בצמוד לעמוד או בתוך מבנה או מחוצה לו, לצורך התקנת הציוד המקומי הנמצא באתר כולל את כל הנדרש כדוגמת ספקי כח, מערכת הקלטה מקומית, אל פסק מקומי, מתגי תקשורת, מגבר כריזה, ממירים אופטיים וכיו"ב. כולל חלוקת מתחים למצלמות הולכה על כבלי תקשורת, ספקי כוח למצלמות, מנעול עם מפתח לא סטנדרטי, מאווררים ומסננים, מפסק מגנטי להתראה וכיו"ב.  </t>
  </si>
  <si>
    <t>א. סופי</t>
  </si>
  <si>
    <t xml:space="preserve">סה"כ מערכת הקלטה לאחר הנחה לא כולל מע"מ </t>
  </si>
  <si>
    <t>ב. סופי</t>
  </si>
  <si>
    <t>סה"כ  מערכת כריזה לאחר הנחה לא כולל מע"מ</t>
  </si>
  <si>
    <t>ג.סופי</t>
  </si>
  <si>
    <t>ד.סופי</t>
  </si>
  <si>
    <t>סה"כ שונות לאחר הנחה לא כולל מע"מ</t>
  </si>
  <si>
    <t>ה. סופי</t>
  </si>
  <si>
    <t xml:space="preserve">ב.סופי </t>
  </si>
  <si>
    <t>ג. סופי</t>
  </si>
  <si>
    <t>ד. סופי</t>
  </si>
  <si>
    <t>ו.סופי</t>
  </si>
  <si>
    <t>חתימת + חותמת המציע _________________</t>
  </si>
  <si>
    <t>יח</t>
  </si>
  <si>
    <t>כלול</t>
  </si>
  <si>
    <t>אספקת תיעוד וספר הדרכה בעברית לכל מערכת שתותקן</t>
  </si>
  <si>
    <t>מערכת אינטרקום</t>
  </si>
  <si>
    <t>סה"כ מערכת אינטרקום</t>
  </si>
  <si>
    <t>סה"כ מערכת אינטרקום לאחר הנחה לא כולל מע"מ</t>
  </si>
  <si>
    <t xml:space="preserve">  </t>
  </si>
  <si>
    <t>מערכת אינטרקום בחיבור למרכזיית טלפון - כדוגמת פנטל</t>
  </si>
  <si>
    <t>מערכת אינטרקום בחיבור למרכזיית טלפון - כדוגמת פנקוד</t>
  </si>
  <si>
    <t>מנעול אלקטרו מגנטי (600 ק"ג)</t>
  </si>
  <si>
    <t>מנעול חשמלי</t>
  </si>
  <si>
    <t>לחצן פתיחה למנעול חשמלי / אלקטרומגנטי</t>
  </si>
  <si>
    <t>ספקי כח עבור מערכת בקרת כניסה</t>
  </si>
  <si>
    <t>סה"כ מערכת בקרת כניסה</t>
  </si>
  <si>
    <t>מערכת בקרת כניסה</t>
  </si>
  <si>
    <t>הערה: מערכת בקרת הכניסה אשר תסופק תהיה מיצרן אשר משווק את המערכת לפחות 3 חברות אינטגרציה ו/או מתקינים בארץ. יש לצרף אישור היצרן או המשווק המורשה.</t>
  </si>
  <si>
    <t>הערה: המציע בעצם הגשת הצעתו מתחייב (עפ"י החלטת המזמין ובתשלום) לספק אחריות, שרות תחזוקה וחלקי חילוף לתקופה של לפחות 7 שנים ממועד התקנת המערכת.</t>
  </si>
  <si>
    <t>בקר כניסה ממוחשב עבור 2 קוראי כרטיסים</t>
  </si>
  <si>
    <t>קורא כרטיס מסוג קירבה מחובר לבקר</t>
  </si>
  <si>
    <t>קורא כרטיס ביומטרי מסוג טביעת אצבע מחובר לבקר</t>
  </si>
  <si>
    <t>בקר כניסה ממוחשב עבור 4 קוראי כרטיסים</t>
  </si>
  <si>
    <t>מודול תוכנה להנפקת תגים כולל ממשק לתוכנת בקרת כניסה</t>
  </si>
  <si>
    <t>תוכנת בקרת כניסה כולל ממשק למערכות / תוכנת שו"ב ביטחון</t>
  </si>
  <si>
    <t>קורא כרטיס מסוג קירבה להתקנה חיצונית מוגן מים מחובר לבקר</t>
  </si>
  <si>
    <t>מנעול אלקטרו מגנטי (300 ק"ג)</t>
  </si>
  <si>
    <t>מנעול אלקטרו מגנטי (900 ק"ג)</t>
  </si>
  <si>
    <t>מנעול חשמלי ממונע - יהיה אך ורק מתוצרת ABLOY דגם E420  או E520 בהתאם לסוג המשקוף כולל בקר הפעלה</t>
  </si>
  <si>
    <t>מחזיר שמן לדלת עץ</t>
  </si>
  <si>
    <t>מחזיר שמן לדלת אלומיניום</t>
  </si>
  <si>
    <t>מחזיר שמן לדלת פלדה</t>
  </si>
  <si>
    <t>מפסק מגנטי שקוע</t>
  </si>
  <si>
    <t>מפסק מגנטי HEAVY DUTY</t>
  </si>
  <si>
    <t>מפסק מגנטי אלחוטי</t>
  </si>
  <si>
    <t>מפסק כדורי</t>
  </si>
  <si>
    <t>מפסק גבול / מלכוד (טמפר - Tamper)</t>
  </si>
  <si>
    <t>סה"כ מערכת בקרת כניסה לאחר הנחה לא כולל מע"מ</t>
  </si>
  <si>
    <t>תוספת מכשיר CD לנ"ל לצורך השמעת מוזיקה במידת הצורך</t>
  </si>
  <si>
    <t>עמדת כריזה שולחנית כולל אפשרות מיתוג דיגיטלית ל- 5 אזורים. יכולת כריזה לאזור או כמה אזורים.</t>
  </si>
  <si>
    <t>רמקול קוטר "6.5 מדגם 2WAY הספק 9 ואט תחום 110-160000 הרץ, 8 אוהם  עם גריל מתכת דקורטיבי כולל שנאי קו בעל סנפים של 3,6,9 וואט</t>
  </si>
  <si>
    <t>רמקול כנ"ל אך מיועד להתקנה חיצונית</t>
  </si>
  <si>
    <t>חיווט רמקולים  (Audio) יעשה כבל עובי 0.8 מ"מ.</t>
  </si>
  <si>
    <t>אינטגרציה מלאה כולל חיבורים, קופסאות חיבורים, מהדקים, הפעלה, ניסוי וכל הדרוש להשלמת מערכת הכריזה ומוסיקה עם הציוד לעיל כולל תרשימים וחוברת מתקן.</t>
  </si>
  <si>
    <r>
      <t>גלאי נפח א.א להתקנה פנימית (</t>
    </r>
    <r>
      <rPr>
        <sz val="12"/>
        <color indexed="8"/>
        <rFont val="David"/>
        <family val="2"/>
        <charset val="177"/>
      </rPr>
      <t>Indoor)</t>
    </r>
  </si>
  <si>
    <r>
      <t>גלאי נפח א.א להתקנה חיצונית (</t>
    </r>
    <r>
      <rPr>
        <sz val="12"/>
        <color indexed="8"/>
        <rFont val="David"/>
        <family val="2"/>
        <charset val="177"/>
      </rPr>
      <t>Outdoor) (מתעלם מבעלי חיים)</t>
    </r>
  </si>
  <si>
    <r>
      <t xml:space="preserve">גלאי נפח </t>
    </r>
    <r>
      <rPr>
        <sz val="12"/>
        <color indexed="8"/>
        <rFont val="David"/>
        <family val="2"/>
        <charset val="177"/>
      </rPr>
      <t>Anti-Mask להתקנה פנימית (Indoor)</t>
    </r>
  </si>
  <si>
    <r>
      <t xml:space="preserve">גלאי נפח </t>
    </r>
    <r>
      <rPr>
        <sz val="12"/>
        <color indexed="8"/>
        <rFont val="David"/>
        <family val="2"/>
        <charset val="177"/>
      </rPr>
      <t>Anti-Mask להתקנה חיצונית (Outdoor) מתעלם מבעלי חיים)</t>
    </r>
  </si>
  <si>
    <t>גלאי וילון</t>
  </si>
  <si>
    <t>גלאי תיקרה 360</t>
  </si>
  <si>
    <r>
      <t>גלאי תיקרה 360</t>
    </r>
    <r>
      <rPr>
        <sz val="12"/>
        <color indexed="8"/>
        <rFont val="David"/>
        <family val="2"/>
        <charset val="177"/>
      </rPr>
      <t xml:space="preserve"> Anti-Mask </t>
    </r>
  </si>
  <si>
    <t>גלאי נפח אלחוטי</t>
  </si>
  <si>
    <t>גלאי וילון אלחוטי</t>
  </si>
  <si>
    <t>גלאי תיקרה אלחוטי</t>
  </si>
  <si>
    <r>
      <t>מערכת גילוי א.א אקטיבי עד 5 מ' (</t>
    </r>
    <r>
      <rPr>
        <sz val="12"/>
        <color indexed="8"/>
        <rFont val="David"/>
        <family val="2"/>
        <charset val="177"/>
      </rPr>
      <t>Indoor)</t>
    </r>
  </si>
  <si>
    <r>
      <t>מערכת גילוי א.א אקטיבי עד 10 מ' (</t>
    </r>
    <r>
      <rPr>
        <sz val="12"/>
        <color indexed="8"/>
        <rFont val="David"/>
        <family val="2"/>
        <charset val="177"/>
      </rPr>
      <t>Outdoor)</t>
    </r>
  </si>
  <si>
    <r>
      <t>מערכת גילוי א.א אקטיבי ל - 20 מ' (</t>
    </r>
    <r>
      <rPr>
        <sz val="12"/>
        <color indexed="8"/>
        <rFont val="David"/>
        <family val="2"/>
        <charset val="177"/>
      </rPr>
      <t>Outdoor)</t>
    </r>
  </si>
  <si>
    <r>
      <t>מערכת גילוי א.א אקטיבי ל - 50 מ' (</t>
    </r>
    <r>
      <rPr>
        <sz val="12"/>
        <color indexed="8"/>
        <rFont val="David"/>
        <family val="2"/>
        <charset val="177"/>
      </rPr>
      <t>Outdoor)</t>
    </r>
  </si>
  <si>
    <r>
      <t>מערכת גילוי א.א אקטיבי ל - 80 מ' (</t>
    </r>
    <r>
      <rPr>
        <sz val="12"/>
        <color indexed="8"/>
        <rFont val="David"/>
        <family val="2"/>
        <charset val="177"/>
      </rPr>
      <t>Outdoor)</t>
    </r>
  </si>
  <si>
    <r>
      <t>מערכת גילוי א.א אקטיבי ל - 100 מ' (</t>
    </r>
    <r>
      <rPr>
        <sz val="12"/>
        <color indexed="8"/>
        <rFont val="David"/>
        <family val="2"/>
        <charset val="177"/>
      </rPr>
      <t>Outdoor)</t>
    </r>
  </si>
  <si>
    <r>
      <t>מערכת גילוי א.א אקטיבי ל - 150 מ' (</t>
    </r>
    <r>
      <rPr>
        <sz val="12"/>
        <color indexed="8"/>
        <rFont val="David"/>
        <family val="2"/>
        <charset val="177"/>
      </rPr>
      <t>Outdoor)</t>
    </r>
  </si>
  <si>
    <t>זוג עמודי גלאים א.א אקטיבי</t>
  </si>
  <si>
    <t>גלאי זעזועים</t>
  </si>
  <si>
    <t>גלאי שבר זכוכית</t>
  </si>
  <si>
    <r>
      <t xml:space="preserve">גלאי משולב (לכספות) </t>
    </r>
    <r>
      <rPr>
        <sz val="12"/>
        <color indexed="8"/>
        <rFont val="David"/>
        <family val="2"/>
        <charset val="177"/>
      </rPr>
      <t>VHL</t>
    </r>
    <r>
      <rPr>
        <b/>
        <u/>
        <sz val="12"/>
        <color indexed="8"/>
        <rFont val="David"/>
        <family val="2"/>
        <charset val="177"/>
      </rPr>
      <t> </t>
    </r>
  </si>
  <si>
    <t>גלאי ססמי</t>
  </si>
  <si>
    <t>גלאי דואלי תיקרתי</t>
  </si>
  <si>
    <r>
      <t>גלאי דואלי קצר טווח (</t>
    </r>
    <r>
      <rPr>
        <sz val="12"/>
        <color indexed="8"/>
        <rFont val="David"/>
        <family val="2"/>
        <charset val="177"/>
      </rPr>
      <t>Indoor)</t>
    </r>
  </si>
  <si>
    <r>
      <t>גלאי דואלי טווח בינוני (</t>
    </r>
    <r>
      <rPr>
        <sz val="12"/>
        <color indexed="8"/>
        <rFont val="David"/>
        <family val="2"/>
        <charset val="177"/>
      </rPr>
      <t>Outdoor)</t>
    </r>
  </si>
  <si>
    <t>מערכת גילוי בטכנולוגיה מיקרוגל ל – 40 מ'</t>
  </si>
  <si>
    <t>מערכת גילוי בטכנולוגיה מיקרוגל ל – 80 מ'</t>
  </si>
  <si>
    <t>מערכת גילוי בטכנולוגיה מיקרוגל ל – 120 מ'</t>
  </si>
  <si>
    <t>מערכת גילוי בטכנולוגיה מיקרוגל מעל 120 מ'</t>
  </si>
  <si>
    <t>חייגן לרכזת רבת אזורים</t>
  </si>
  <si>
    <t>כרטיס הודעות קוליות לרכזת רבת אזורים</t>
  </si>
  <si>
    <t>חייגן לרכזות 1337, רבת אזורים</t>
  </si>
  <si>
    <t>סוללה נטענת לרכזת תקן 1337</t>
  </si>
  <si>
    <t>סוללה נטענת לרכזת רבת אזורים</t>
  </si>
  <si>
    <r>
      <t>מצבר נטען 7</t>
    </r>
    <r>
      <rPr>
        <sz val="12"/>
        <color indexed="8"/>
        <rFont val="David"/>
        <family val="2"/>
        <charset val="177"/>
      </rPr>
      <t>HA</t>
    </r>
  </si>
  <si>
    <t>ספק כוח לרכזת</t>
  </si>
  <si>
    <t>ה.סופי</t>
  </si>
  <si>
    <t>אספקת והתקנת רכזת גילוי פריצה עבור 8 אזורי גילוי כולל: אפשרות חיבור לרשת IP, לוח מקשים עם תצוגה מוארת, סוללת גיבוי, ספק כח ומטען</t>
  </si>
  <si>
    <t>אספקת והתקנת רכזת גילוי פריצה עבור 16 אזורי גילוי כולל: אפשרות חיבור לרשת IP, לוח מקשים עם תצוגה מוארת, סוללת גיבוי, ספק כח ומטען</t>
  </si>
  <si>
    <t>אספקת והתקנת רכזת גילוי פריצה עבור 32 אזורי גילוי כולל: אפשרות חיבור לרשת IP, לוח מקשים עם תצוגה מוארת, סוללת גיבוי, ספק כח ומטען</t>
  </si>
  <si>
    <t>אספקת והתקנת רכזת גילוי פריצה עבור 24 אזורי גילוי כולל: אפשרות חיבור לרשת IP, לוח מקשים עם תצוגה מוארת, סוללת גיבוי, ספק כח ומטען</t>
  </si>
  <si>
    <t>רכזת גילוי פריצה עם תקן 1337 עד 8 אזורי גילוי כולל: אפשרות חיבור לרשת IP, לוח מקשים עם תצוגה מוארת, סוללת גיבוי, ספק כח ומטען</t>
  </si>
  <si>
    <t>לוח מקשים לרכזת לרכזת גילוי</t>
  </si>
  <si>
    <t>כרטיס הרחבה לרכזת גילוי עבור - 8 אזורים (פנימי או חיצוני או אלחוטי)</t>
  </si>
  <si>
    <t xml:space="preserve">ז. </t>
  </si>
  <si>
    <t>ז.סופי</t>
  </si>
  <si>
    <t>מערכת שליטה ובקרה (שו"ב) לביטחון</t>
  </si>
  <si>
    <t>סה"כ מערכת מערכת שליטה ובקרה (שו"ב) לביטחון</t>
  </si>
  <si>
    <t xml:space="preserve">ח. </t>
  </si>
  <si>
    <t xml:space="preserve">ט. </t>
  </si>
  <si>
    <t>ט. סופי</t>
  </si>
  <si>
    <t>סיכום הצעת המחיר (לאחר הנחה)</t>
  </si>
  <si>
    <t>ממשק  למערכת לכל מערכת חיצונית עתידית שתשתלב בחדר הבקרה</t>
  </si>
  <si>
    <t>מחשב שרת ראשי עבור רשת בטחון</t>
  </si>
  <si>
    <t xml:space="preserve">תחנת עבודה לרשת בטחון הכוללת 3 צגי "22 Full HD  עבור כל תחנה וכל הנדרש לחיבור והפעלה עם הרשת וכן רשיונות כנדרש </t>
  </si>
  <si>
    <t xml:space="preserve">מערכות  KVM כולל הפעלה אלחוטית עבור תחנות העבודה בחדר המוקד כולל כל הנדרש לחיבור, סנכרון והפעלה </t>
  </si>
  <si>
    <r>
      <rPr>
        <b/>
        <sz val="12"/>
        <rFont val="David"/>
        <family val="2"/>
      </rPr>
      <t>תוספת לנ"ל עבור שרת גיבוי נוסף</t>
    </r>
    <r>
      <rPr>
        <sz val="12"/>
        <rFont val="David"/>
        <family val="2"/>
      </rPr>
      <t xml:space="preserve"> לצורך הפעלת רשת ניהול ביטחון כך שתיווצר מערכת גיבוי של שני (2) שרתי רשת בטחון המחוברים בינהם בשיטת HOT STAND BY כולל מתג העברה  אוטומטי בן המחשבים כולל  תוכנת הרשת וכן מערכת W.D , נתבים ומתגים וחיווט סלילתו והתקנתו בין השרתים לתחנות העבודה בחדר הציוד המרכזי</t>
    </r>
  </si>
  <si>
    <t>אספקת והתקנת כבל כל הנדרש לצורך חיבור והפעלת מערכת התקשורת ומתגי התקשורת כולל מחברים, מגשרים, עבודות חיווט וניתוב, עבודות אופטיקה וכיו"ב</t>
  </si>
  <si>
    <t>מתג תקשורת לארון תקשורת מרכזי - אספקה, התקנה, הפעלה כולל מחברים ומתאמים וכול הנדרש לתפעול מושלם של מתג ריכוז אופטי  L 3 מתג ראשי הכולל 24 מבואות נחושת 10/100/1000 ו 4 מבואות ג'יביק אופטי. המתג  יהיה מנוהל  מלא ותומך בניהול מלא של MULTICASTING ו IGMP כולל POE.</t>
  </si>
  <si>
    <t xml:space="preserve">ממשק  למערכת לכל מערכת שו"ב חיצונית עתידית שתשתלב במוקד </t>
  </si>
  <si>
    <t>פירוק מצלמה או כל אביזר קצה קיים כולל הבאתו למחסני ביה"ח</t>
  </si>
  <si>
    <t>התקנת מצלמה או כל אביזר קצה קיים בכל אתר הנמצא בתחומי ביה"ח</t>
  </si>
  <si>
    <t>עבור מחלקה או מתקן בביה"ח</t>
  </si>
  <si>
    <t>המחירים במחירון (לאספקה, התקנת מערכות חדשות) כוללים 3 שנות שרות אחריות ותחזוקה כולל חלקי חילוף</t>
  </si>
  <si>
    <t>יצרן</t>
  </si>
  <si>
    <t>דגם</t>
  </si>
  <si>
    <t>ביצוע שרות ותחזוקה למערכות בטחון ומנ"מ</t>
  </si>
  <si>
    <t>שנה</t>
  </si>
  <si>
    <t>סה"כ ביצוע שרות ותחזוקה למערכות בטחון ומנ"מ</t>
  </si>
  <si>
    <t>עדשה באורך מוקד משתנה: 50 - 5 מ"מ (מותאם גם למצלמות מגה פיקסל) כמוגדר במפרט</t>
  </si>
  <si>
    <t>עדשה באורך מוקד משתנה: 12 - 2.8 מ"מ (מותאם גם למצלמות מגה פיקסל)כמוגדר במפרט</t>
  </si>
  <si>
    <t>כרטיס הרחבה לרכזת גילוי עבור - 16 אזורים (פנימי או חיצוני או אלחוטי)</t>
  </si>
  <si>
    <t>מערכת כריזה (בתקן 1220)</t>
  </si>
  <si>
    <t>מקודד (לוח מקשים) להתקנה פנימית  - עצמאי</t>
  </si>
  <si>
    <t>מקודד (לוח מקשים) אנטי ונדלי + להתקנה חיצונית  - עצמאי</t>
  </si>
  <si>
    <t xml:space="preserve">קורא משולב כרטיס מגנטי או קירבה + לוח מקשים להתקנה פנימית - עצמאי </t>
  </si>
  <si>
    <t xml:space="preserve">קורא משולב טביעת אצבע  (עד 1000 טביעות אצבע) + לוח מקשים להתקנה פנימית  - עצמאי </t>
  </si>
  <si>
    <t xml:space="preserve">קורא משולב טביעת אצבע  (עד 1000 טביעות אצבע) + לוח מקשים  אנטי ונדלי + להתקנה חיצונית  - עצמאי </t>
  </si>
  <si>
    <t xml:space="preserve">קורא משולב כרטיס מגנטי או קירבה + לוח מקשים אנטי ונדלי + להתקנה חיצונית - עצמאי </t>
  </si>
  <si>
    <t>מגבר מיקסר בהספק 120 וואט, בעל 5 איזורים ושליטת עוצמה לכל אזור, כניסת 24VDC כולל הגנת פיוז ,קצר , חום  ועומס</t>
  </si>
  <si>
    <t>מגבר מיקסר בהספק 240 וואט, בעל 5 איזורים ושליטת עוצמה לכל אזור, כניסת 24VDC כולל הגנת פיוז ,קצר , חום  ועומס</t>
  </si>
  <si>
    <t>מגבר מיקסר בהספק 500 וואט, בעל 5 איזורים ושליטת עוצמה לכל אזור, כניסת 24VDC כולל הגנת פיוז ,קצר , חום  ועומס</t>
  </si>
  <si>
    <t>מתג רשת 1GB מנוהל המיועד להתקנה בשטח במבנה מסויים או מחלקה מתוצרת יצרן מוכח ואיכותי כדוגמת סיסקו, הוואיה, HP  או שווה ערך לרבות כניסות אופטיות, POE ו  8 פורטים כמוגדר במפרט</t>
  </si>
  <si>
    <t>מתג רשת 1GB מנוהל המיועד להתקנה בשטח במבנה מסויים או מחלקה מתוצרת יצרן מוכח ואיכותי כדוגמת סיסקו, הוואיה, HP  או שווה ערך לרבות כניסות אופטיות, POE ו  16 פורטים כמוגדר במפרט</t>
  </si>
  <si>
    <t>מתג רשת 1G מנוהל המיועד להתקנה בשטח במבנה מסויים או מחלקה מתוצרת יצרן מוכח ואיכותי כדוגמת סיסקו, הוואיה, HP  או שווה ערך לרבות כניסות אופטיות, POE ו  24 פורטים כמוגדר במפרט</t>
  </si>
  <si>
    <t xml:space="preserve">מתג תקשורת 24 פורטים 1GB POE </t>
  </si>
  <si>
    <t>מתג תקשורת 24 פורטים 1GB</t>
  </si>
  <si>
    <t>מתג תקשורת 8 פורטים 1GB</t>
  </si>
  <si>
    <t xml:space="preserve">מתאם ג'יביק SM/MM למתג </t>
  </si>
  <si>
    <t>פס 6 שקעים + מאמ"ת N-610</t>
  </si>
  <si>
    <t xml:space="preserve">פנל STP 24 פורטים כולל קיסטונים </t>
  </si>
  <si>
    <t>אל-פסק 1KVA און-ליין המרה כפולה - התקנה פנימית</t>
  </si>
  <si>
    <t>אל-פסק 3KVA 19" לארון און-ליין המרה כפולה - התקנה פנימית למס"ד ציוד</t>
  </si>
  <si>
    <t>אל-פסק 1KVA 19" לארון און-ליין המרה כפולה - התקנה פנימית למס"ד ציוד</t>
  </si>
  <si>
    <t>אספקת והתקנת מערכת אל פסק להתקנה חיצונית באתר מקומי המותקן בתוך ארון הציוד מינימום 1KVA</t>
  </si>
  <si>
    <t>ידית קבועה להתקנה פנימית בדלת עץ או אלומיניום</t>
  </si>
  <si>
    <t>ידית קבועה להתקנה פנימית בדלת מתכת</t>
  </si>
  <si>
    <t>ידית קבועה להתקנה חיצונית בדלת עץ או אלומיניום</t>
  </si>
  <si>
    <t>ידית קבועה להתקנה חיצונית בדלת מתכת</t>
  </si>
  <si>
    <t>לחצן פתיחת חירום (קופסת ניפוץ 2 מגעים)</t>
  </si>
  <si>
    <t>גלאי הצפה</t>
  </si>
  <si>
    <t>גלאי גז</t>
  </si>
  <si>
    <r>
      <t xml:space="preserve">הערה: </t>
    </r>
    <r>
      <rPr>
        <b/>
        <sz val="12"/>
        <color indexed="8"/>
        <rFont val="David"/>
        <family val="2"/>
        <charset val="177"/>
      </rPr>
      <t>המחירים כוללים אספקה והתקנה הפעלה והדרכה</t>
    </r>
  </si>
  <si>
    <t>מגבר כריזה מחובר ברשת IP הספק מינימלי של 60W  כולל אפשרות חיבור של 2 רמקולים מסוג שופר</t>
  </si>
  <si>
    <t>מגבר כריזה מחובר ברשת IP הספק מינימלי של 30W  כולל אפשרות חיבור של 2 רמקולים מסוג שופר</t>
  </si>
  <si>
    <t>רמקול / שופר חיצוני מותקן על עמוד כולל אביזרי ההתקנה הנדרשים כולל חיווט כבל מתאים מהרמקולים למגבר</t>
  </si>
  <si>
    <t xml:space="preserve">מיקרופון כולל מעמד להתקנה במוקד הראשי לצורך כריזה למערכות IP המותקנות בשטח כולל אביזרי ההתקנה הנדרשים כולל חיווט כבל מתאים </t>
  </si>
  <si>
    <t>כל הפרקים הינם אופציונאליים למזמין</t>
  </si>
  <si>
    <t>ח.סופי</t>
  </si>
  <si>
    <t xml:space="preserve">י. </t>
  </si>
  <si>
    <t>ט.סופי</t>
  </si>
  <si>
    <t xml:space="preserve">נדרש להגיש אחוז הנחה בלבד לכל אחד מהפרקים </t>
  </si>
  <si>
    <t>הערה: המצלמות שיוצעו יהיו מתוצרת: ומעלהHikevision Series 2,  Bosch, Grundig , Axis, ומעלה 5 , Dahua Series  Rhodium או שוו"ע מאושר</t>
  </si>
  <si>
    <r>
      <t xml:space="preserve">מצלמה קבועה </t>
    </r>
    <r>
      <rPr>
        <b/>
        <sz val="12"/>
        <color indexed="8"/>
        <rFont val="David"/>
        <family val="2"/>
      </rPr>
      <t xml:space="preserve">להתקנה חיצונית בתצורת כיפה (Dome) או </t>
    </r>
    <r>
      <rPr>
        <b/>
        <sz val="12"/>
        <color indexed="8"/>
        <rFont val="David"/>
        <family val="2"/>
      </rPr>
      <t>צינור (Bullet)</t>
    </r>
    <r>
      <rPr>
        <sz val="12"/>
        <color indexed="8"/>
        <rFont val="David"/>
        <family val="2"/>
        <charset val="177"/>
      </rPr>
      <t xml:space="preserve"> גודל חיישן 1/3 CCD/CMOS לפחות, רזולוציה: לא פחות מ- 4 מגה פיקסל, עדשה 2.8-12 מ"מ, WDR 120db לפחות, א.א. מובנה לטווח של 60 מטר לפחות, IP66, IK10, DC12V / PoE.
</t>
    </r>
  </si>
  <si>
    <r>
      <t xml:space="preserve">מצלמה </t>
    </r>
    <r>
      <rPr>
        <b/>
        <sz val="12"/>
        <color indexed="8"/>
        <rFont val="David"/>
        <family val="2"/>
      </rPr>
      <t>ממונעת PTZ</t>
    </r>
    <r>
      <rPr>
        <sz val="12"/>
        <color indexed="8"/>
        <rFont val="David"/>
        <family val="2"/>
        <charset val="177"/>
      </rPr>
      <t xml:space="preserve"> להתקנה חיצונית </t>
    </r>
    <r>
      <rPr>
        <sz val="12"/>
        <color indexed="8"/>
        <rFont val="David"/>
        <family val="2"/>
        <charset val="177"/>
      </rPr>
      <t>רזולוציה: לפחות 4 מגה פיקסל, עדשת זום לפחות X32, עדשה 4.8 ~ 153מ"מ, WDR 120db לפחות,א.א. מובנה לטווח של  200 מטר לפחות, יכולת עקיבה אוטומטית, יכולת הפשרת אדים, IP66, AC24V / Hi-PoE</t>
    </r>
  </si>
  <si>
    <t>סה"כ מצלמות  IP, אביזרים נילווים</t>
  </si>
  <si>
    <t>מצלמות IP, אביזרים נילווים</t>
  </si>
  <si>
    <t xml:space="preserve">סה"כ מצלמות IP, אביזרים נילווים לאחר הנחה לא כולל מע"מ </t>
  </si>
  <si>
    <t xml:space="preserve">מערכת ניתוח וידאו כדוגמת AGENT VI, BOSCH, או שווה ערך עבור 4 ערוצי מינימום 2 חוקים לערוץ </t>
  </si>
  <si>
    <t xml:space="preserve">קורא תגים קרבה כמפורט במפרט הטכני. מותאם לכרטיסי "עובד מדינה" מסוג תמו"ז כולל תמיכה מלאה בפרוטוקול Desfire ISO 14443 Type A   ובמקביל המשך תמיכה בפרוטוקול ISO 14443 Type B  לפי מבנה "וויגנד" הקיים כיום  </t>
  </si>
  <si>
    <t>הערה: בביה"ח קיימת מערכת תוצרת חברת secusys ניתן שניתן להרחיב אותה או להחליפה למערכת חדשה. החלפת המערכת הקיימת במערכת חדשה תהיה על חשבון הספק (ראו פירוט המערכת הקיימת במפרט הטכני)</t>
  </si>
  <si>
    <t>כרטיס קירבה מסוג TEMIC</t>
  </si>
  <si>
    <t>מדפסת הנפקת תגים כולל מקודד TEMIC כדוגמת המדפסות הקיימות בביה"ח תוצרת FARGO דגם DTC-4250E כולל תוכנת הנפקת תגים</t>
  </si>
  <si>
    <t>א' -י'  סופי</t>
  </si>
  <si>
    <t>חיווט סיב אופטי (12 סיבים) כולל חלק יחסי בעבודות חיבור הסיב למתג התקשורת, הלחמות, מחברים, בדיקת תקינות וכד'</t>
  </si>
  <si>
    <t>אספקת והתקנת תורן, גובה עד 6 מטר, כולל ביסוס בטון ואישור קונסטרוקטור</t>
  </si>
  <si>
    <t>לחצן פתיחת דלת - מסוג שאינו מצריך מגע פיזי בלחצן (no Touch). 
כדוגמת Enforcer SD-927PKC-NEQ או שוו"ע מאוש</t>
  </si>
  <si>
    <t>גלאי פתיחת דלת</t>
  </si>
  <si>
    <t>קורא מקודד כרטיסים שולחני</t>
  </si>
  <si>
    <t>קורא כרטיסים שולחני</t>
  </si>
  <si>
    <t xml:space="preserve">הערה: כל הפריטים המוצעים יהיו מוצרי מותג מוכר, המשווק בישראל ב 5 שנים האחרונות. </t>
  </si>
  <si>
    <t>אספקה והתקנה של רשיון לחיבור מצלמה למערכת הצפייה והקלטה ברזולוציה מקסימלית של המצלמה</t>
  </si>
  <si>
    <r>
      <t xml:space="preserve">מצלמה קבועה </t>
    </r>
    <r>
      <rPr>
        <b/>
        <sz val="12"/>
        <color indexed="8"/>
        <rFont val="David"/>
        <family val="2"/>
      </rPr>
      <t xml:space="preserve">להתקנה פנימית בתצורת כיפה (Dome) או </t>
    </r>
    <r>
      <rPr>
        <b/>
        <sz val="12"/>
        <color indexed="8"/>
        <rFont val="David"/>
        <family val="2"/>
      </rPr>
      <t>צינור (Bullet)</t>
    </r>
    <r>
      <rPr>
        <sz val="12"/>
        <color indexed="8"/>
        <rFont val="David"/>
        <family val="2"/>
        <charset val="177"/>
      </rPr>
      <t xml:space="preserve"> גודל חיישן 1/3 CCD/CMOS לפחות, רזולוציה: לא פחות מ- 4 מגה פיקסל, עדשה 2.8-12 מ"מ, WDR 120db לפחות, א.א. מובנה לטווח של 30 מטר לפחות, IP66, DC12V / PoE</t>
    </r>
  </si>
  <si>
    <r>
      <t xml:space="preserve">מצלמה קבועה חיצונית </t>
    </r>
    <r>
      <rPr>
        <b/>
        <sz val="12"/>
        <color indexed="8"/>
        <rFont val="David"/>
        <family val="2"/>
      </rPr>
      <t>גוף (Box)</t>
    </r>
    <r>
      <rPr>
        <sz val="12"/>
        <color indexed="8"/>
        <rFont val="David"/>
        <family val="2"/>
        <charset val="177"/>
      </rPr>
      <t xml:space="preserve"> </t>
    </r>
    <r>
      <rPr>
        <b/>
        <sz val="12"/>
        <color indexed="8"/>
        <rFont val="David"/>
        <family val="2"/>
      </rPr>
      <t>להתקנה חיצונית</t>
    </r>
    <r>
      <rPr>
        <sz val="12"/>
        <color indexed="8"/>
        <rFont val="David"/>
        <family val="2"/>
        <charset val="177"/>
      </rPr>
      <t xml:space="preserve"> גודל חיישן 1/3 CCD/CMOS לפחות, רזולוציה: לפחות 4 מגה פיקסל, עדשה 2.8-12 מ"מ או 5-50 מ"מ, WDR 120db לפחות, IP66 ,DC12V / PoE.</t>
    </r>
  </si>
  <si>
    <r>
      <t xml:space="preserve">מצלמה </t>
    </r>
    <r>
      <rPr>
        <b/>
        <sz val="12"/>
        <color indexed="8"/>
        <rFont val="David"/>
        <family val="2"/>
      </rPr>
      <t>ממונעת PTZ</t>
    </r>
    <r>
      <rPr>
        <sz val="12"/>
        <color indexed="8"/>
        <rFont val="David"/>
        <family val="2"/>
        <charset val="177"/>
      </rPr>
      <t xml:space="preserve"> להתקנה חיצונית </t>
    </r>
    <r>
      <rPr>
        <sz val="12"/>
        <color indexed="8"/>
        <rFont val="David"/>
        <family val="2"/>
      </rPr>
      <t>רזולוציה לפחות 2 מגה, פיקסל, עדשת זום לפחות X42, עדשה 6 ~ 252 מ"מ, א.א. מובנה לטווח של  400 מטר לפחות,יכולת הפשרת אדים,מגב מובנה, IP67, 
AC24V / Hi-PoE</t>
    </r>
  </si>
  <si>
    <t>מערכת הקלטה מסוג NVR כולל חומרת שרת הקלטה, תוכנת הקלטה, ורישיונות עבור 4 ערוצים כולל נפח איחסון המתאים להקלטת כל הערוצים ברזולוציה המקסימלית של המצלמה לתקופה של 30 יום לפחות</t>
  </si>
  <si>
    <t>מערכת הקלטה מסוג NVR כולל חומרת שרת הקלטה, תוכנת הקלטה, ורישיונות עבור 8 ערוצים כולל נפח איחסון המתאים להקלטת כל הערוצים ברזולוציה המקסימלית של המצלמה לתקופה של 30 יום לפחות</t>
  </si>
  <si>
    <t>מערכת הקלטה מסוג NVR כולל חומרת שרת הקלטה, תוכנת הקלטה, ורישיונות עבור 16 ערוצים כולל נפח איחסון המתאים להקלטת כל הערוצים ברזולוציה המקסימלית של המצלמה לתקופה של 30 יום לפחות</t>
  </si>
  <si>
    <t>מערכת הקלטה מסוג NVR כולל חומרת שרת הקלטה, תוכנת הקלטה, ורישיונות עבור 32 ערוצים כולל נפח איחסון המתאים להקלטת כל הערוצים ברזולוציה המקסימלית של המצלמה לתקופה של 30 יום לפחות</t>
  </si>
  <si>
    <r>
      <t xml:space="preserve">שרת הקלטה מרכזי מבוסס מחשב מותג כדוגמת HP, DELL, IBM,  כולל חומרת שרת הקלטה, תוכנת הקלטה, ורישיונות עבור 40 ערוצים כולל נפח איחסון המתאים להקלטת כל הערוצים ברזולוציה המקסימלית של המצלמה לתקופה של </t>
    </r>
    <r>
      <rPr>
        <b/>
        <sz val="12"/>
        <rFont val="David"/>
        <family val="2"/>
      </rPr>
      <t>30</t>
    </r>
    <r>
      <rPr>
        <sz val="12"/>
        <rFont val="David"/>
        <family val="2"/>
      </rPr>
      <t xml:space="preserve"> יום לפחות</t>
    </r>
  </si>
  <si>
    <t>מערכת גילוי פריצה ומצוקה</t>
  </si>
  <si>
    <t>סה"כ מערכת גילוי פריצה ומצוקה</t>
  </si>
  <si>
    <t>סה"כ מערכת גילוי פריצה ומצוקה לאחר הנחה לא כולל מע"מ</t>
  </si>
  <si>
    <t>לחצן מצוקה אנטי ונדאלי כולל מפתח</t>
  </si>
  <si>
    <t>לחצן מצוקה קווי לדריכה (הפעלה רגלית)</t>
  </si>
  <si>
    <t>לחצן מצוקה שולחני</t>
  </si>
  <si>
    <t>לחצן מצוקה בתצורת פטרייה קוטר 50 מ"מ לפחות</t>
  </si>
  <si>
    <t>לוח מקשים לרכזת גילוי אלחוטית</t>
  </si>
  <si>
    <t>אספקת והתקנת שלט המקום מצולם (חוץ/פנים) במידות של 20X30 ס"מ.עפ"י תקני הרשות להגנת הפרטיות כולל עיצוב גרפי שיאושר ע"י המזמין</t>
  </si>
  <si>
    <t>אספקת והתקנת שלט המקום מצולם (חוץ/פנים) במידות של 30X40 ס"מ.עפ"י תקני הרשות להגנת הפרטיות כולל עיצוב גרפי שיאושר ע"י המזמין</t>
  </si>
  <si>
    <t>אספקת והתקנת שלט המקום מצולם (חוץ/פנים) במידות של 40X50 ס"מ.עפ"י תקני הרשות להגנת הפרטיות כולל עיצוב גרפי שיאושר ע"י המזמין</t>
  </si>
  <si>
    <t>לחצן מצוקה אלחוטי קבוע / נייד</t>
  </si>
  <si>
    <t>מקודד מכני עם ידית המפעיל מנעול חבוי בדלת מכני לדלת עץ / פלדה מתאים לעובי דלת שבין 35 ל-60 מ"מ, Heavy Duty, כדוגמת אחים ביטר דגם ML510 או שוו"ע מאושר</t>
  </si>
  <si>
    <t>יש למלא מחיר לשנה ; המחיר שיצויין ישוקלל ל -5 שנים</t>
  </si>
  <si>
    <t xml:space="preserve">תחנת עבודה למערכת הטמ"ס I7 לפחות עבור שליטה, צפיה, שחזור מידע הכוללת צג "24  LED   עבור התחנה וכל הנדרש לחיבור והפעלה עם הרשת וכן רשיונות כנדרש </t>
  </si>
  <si>
    <t>כולל שילוב מצלמת אינטרקום למערכת ניהול הוידאו</t>
  </si>
  <si>
    <t>רישיון מצלמה במערכת השו"ב - כולל הגדרה, הטמעה, בניית תרחיש וקפצת מצלמה ככל שיידרש עבור חבילה של 8 מצלמות</t>
  </si>
  <si>
    <t>רישיון קורא כרטיסים במערכת השו"ב - כולל הגדרה, הטמעה, בניית תרחיש וקפצת מצלמה ככל שיידרש עבור חבילה של 8 קוראי כרטיסים</t>
  </si>
  <si>
    <t>רישיון אביזרי גילוי פריצה במערכת השו"ב - כולל הגדרה, הטמעה, בניית תרחיש וקפצת מצלמה ככל שיידרש עבור חבילה של 32 אביזרי גילוי פריצה</t>
  </si>
  <si>
    <t>הקמת והפעלת תרחישים ואפליקציות על בסיס מפות, תאצו"ת, כולל שילוב והקפצת מצלמות ממערכת הטמ"ס, גילוי פריצה, בקרת כניסה, כריזה עפ"י הגדרות המזמין והמפורט במפרט הטכני</t>
  </si>
  <si>
    <t>תוכנת שו"ב - שליטה והפעלה מרכזית של מערכות בטחון (תוכנת השו"ב) כולל אפשרות להפעלת תרחישים ואפליקציות על בסיס מפות, תאצו"ת, שילוב מערכות הטמ"ס, בקרת כניסה, גילוי פריצה, כריזה כולל בניית אינטגרציה והפעלת אפליקציות בהתאם לנדרש ועד לסיום מושלם הכל כפי שמפורט במפרט הטכני</t>
  </si>
  <si>
    <r>
      <t xml:space="preserve">הקמת והפעלה </t>
    </r>
    <r>
      <rPr>
        <b/>
        <sz val="12"/>
        <rFont val="David"/>
        <family val="2"/>
      </rPr>
      <t>של תרחיש בודד</t>
    </r>
    <r>
      <rPr>
        <sz val="12"/>
        <rFont val="David"/>
        <family val="2"/>
      </rPr>
      <t xml:space="preserve"> ואפליקציה על בסיס מפות, תאצו"ת, כולל שילוב והקפצת מצלמה ממערכת הטמ"ס, גילוי פריצה, בקרת כניסה, כריזה עם הפעלת הודעה קבועה אוטומטית עפ"י הגדרות המזמין והמפורט במפרט הטכני</t>
    </r>
  </si>
  <si>
    <t>מצלמת IP כיפה פאנורמית אנטי-ואנדל ברזולוציה של 8MP כדוגמת דאווה דגם IPC-PDBW5831P-B360E4 או שוו"ע מאושר
• מורכבת מ-4 מצלמות 2MP בעלות עדשות חשמליות 2.7-11 מ”מ
• תומכות DC2VAC,PoE
• רשת: RJ-45 (100/1000Base-T)
• אינפרה-אדום חכם ל30 מטר+ראיית כוכבים ,0.005Lux
• מגעים יבשים: 1 כניסות / 1 יציאות
• שמע: 1 כניסות / 1 יציאות
• אחסון מקומי: כרטיס זיכרון Micro SD עד 128G</t>
  </si>
  <si>
    <r>
      <t>מצלמה</t>
    </r>
    <r>
      <rPr>
        <sz val="12"/>
        <color indexed="8"/>
        <rFont val="David"/>
        <family val="2"/>
        <charset val="177"/>
      </rPr>
      <t xml:space="preserve"> "</t>
    </r>
    <r>
      <rPr>
        <b/>
        <sz val="12"/>
        <color indexed="8"/>
        <rFont val="David"/>
        <family val="2"/>
      </rPr>
      <t xml:space="preserve">עין בדג"  360° </t>
    </r>
    <r>
      <rPr>
        <sz val="12"/>
        <color indexed="8"/>
        <rFont val="David"/>
        <family val="2"/>
      </rPr>
      <t xml:space="preserve">להתקנה פנימית </t>
    </r>
    <r>
      <rPr>
        <sz val="12"/>
        <color indexed="8"/>
        <rFont val="David"/>
        <family val="2"/>
        <charset val="177"/>
      </rPr>
      <t>גודל חיישן 1/3 CD/CMOS לפחות, רזולוציה: לפחות 5 מגה פיקסל, עדשת 1.02 מ"מ, DC12V / PoE.	תנאי תאורה: צבע : 0.01Lux    \    0 Lux with IR on .</t>
    </r>
  </si>
  <si>
    <t>מערכת אינטרקום טלביזיה IP צבעוני עבור שלוחה אחת חיצונית ועמדת שולחנית כולל ספק כח, שלוחה חיצונית מתכתית עם מצלמה ולחצן, מוניטור IP מסך מגע ולחצני מגע, מתג POE עד 6 מוניטורים כולל שילוב המצלמה במערכת ניהול הוידאו</t>
  </si>
  <si>
    <t>מערכת אינטרקום טלביזיה IP צבעוני עבור 4 שלוחות חיצוניות ועמדת שולחנית כולל ספק כח, שלוחה חיצונית מתכתית עם מצלמה ולחצן, מוניטור IP מסך מגע ולחצני מגע, מתג POE עד 6 מוניטורים כולל שילוב המצלמה במערכת ניהול הוידאו</t>
  </si>
  <si>
    <t xml:space="preserve">מתג תקשורת 8 פורטים 1GB POE להתקנה חיצונית </t>
  </si>
  <si>
    <t>אל-פסק 2KVA 19" לארון און-ליין המרה כפולה - התקנה פנימית למס"ד ציוד</t>
  </si>
  <si>
    <t>אל-פסק 5KVA 19" לארון און-ליין המרה כפולה - התקנה פנימית למס"ד ציוד</t>
  </si>
  <si>
    <t>אל-פסק 10KVA 19" לארון און-ליין המרה כפולה - התקנה פנימית למס"ד ציוד</t>
  </si>
  <si>
    <t>תוכנת מערכת ניהול וידאו כדוגמת תוצרת Hikvision גרסת HikCentral  עד 12 ערוצי וידאו</t>
  </si>
  <si>
    <t>תוכנת מערכת ניהול וידאו כדוגמת תוצרת Hikvision גרסת HikCentral  עד 32 ערוצי וידאו</t>
  </si>
  <si>
    <t>תוכנת מערכת ניהול וידאו כדוגמת תוצרת Hikvision גרסת HikCentral  עד 300 ערוצי וידאו</t>
  </si>
  <si>
    <t>תוכנת מערכת ניהול וידאו כדוגמת תוצרת Hikvision גרסת HikCentral  רישיון לערוץ וידאו בודד</t>
  </si>
  <si>
    <t>תוכנת מערכת ניהול וידאו כדוגמת תוצרת Hikvision גרסת HikCentral  רישיון לערוץ LPR</t>
  </si>
  <si>
    <t>תוכנת מערכת ניהול וידאו כדוגמת תוצרת Hikvision גרסת HikCentral  רישיון לערוץ הקלטה על שרת הקלטה</t>
  </si>
  <si>
    <r>
      <t xml:space="preserve">מצלמה קבועה </t>
    </r>
    <r>
      <rPr>
        <b/>
        <sz val="12"/>
        <color indexed="8"/>
        <rFont val="David"/>
        <family val="2"/>
      </rPr>
      <t>להתקנה חיצונית בתצורת  צינור  ANPR (Bullet)</t>
    </r>
    <r>
      <rPr>
        <sz val="12"/>
        <color indexed="8"/>
        <rFont val="David"/>
        <family val="2"/>
        <charset val="177"/>
      </rPr>
      <t xml:space="preserve"> גודל חיישן 1/3 CCD/CMOS לפחות, רזולוציה: לא פחות מ- 4 מגה פיקסל, עדשה 2.8-12 מ"מ, WDR 120db לפחות, א.א. מובנה לטווח של 60 מטר לפחות, זיהוי לוחית עד 8 מטר IP66, IK10, DC12V / PoE.
</t>
    </r>
  </si>
  <si>
    <t>סה"כ הצעת מחיר לאספקה, התקנה ומתן שירותי אחריות ותחזוקה למשך 3 שנים למערכות מנ"מ וביטחון לאחר הנחה לא כולל מע"מ</t>
  </si>
  <si>
    <t>ארון תקשורת ראשי למערכת בגובה 44U עומק עפ"י הנדרש בהתאם לעומק שרתי המערכות שיסופקו כולל 4 מאוררים, פס שקעי הזנה עם הגנת מאמ"ת, מדף ודלת זכוכית</t>
  </si>
  <si>
    <t>ארון תקשורת 19" 10-15U עומק 500-600 (דלת זכוכית)</t>
  </si>
  <si>
    <t>ארון תקשורת 19" 30U עומק 500-600 (דלת זכוכית)</t>
  </si>
  <si>
    <t>מסך 4K מקצועי בגודל 43" ברזולציית  2160X3840  ,רמת בהירות של 300 ניטס , מותאם לפעילות של 16/7 , כולל מקורות של 2 חיבורי HDMI, עם יכולות  screen mirroring, ו remote desktop המאפשר גישה מרחוק בפרוטוקול RDP. כולל נגן פנימי  Lite המיועד לניהול ,שידור תכנים ותזמון כולל כלל יכולות תוכנות שילוט דיגיטלי   (הצגת תכנים במסך מלא ללא חלוקת מסך וניהול תזמונים ופלייליסטים).
כולל 3 שנות אחריות באתר NBD יותקן על קיר כולל זרוע להתקנה על הקיר או התקנה בשולחן פיקוד, כולל חיבור מלא למחשב השליטה, כולל כבלי אות וידאו ומתח וכל הנדרש להתקנה והפעלה מלאה.</t>
  </si>
  <si>
    <t>מסך 4K מקצועי בגודל 55" ברזולציית  2160X3840  ,רמת בהירות של 300 ניטס , מותאם לפעילות של 16/7 , כולל מקורות של 2 חיבורי HDMI, עם יכולות  screen mirroring, ו remote desktop המאפשר גישה מרחוק בפרוטוקול RDP. כולל נגן פנימי  Lite המיועד לניהול ,שידור תכנים ותזמון כולל כלל יכולות תוכנות שילוט דיגיטלי   (הצגת תכנים במסך מלא ללא חלוקת מסך וניהול תזמונים ופלייליסטים).
כולל 3 שנות אחריות באתר NBD יותקן על קיר כולל זרוע להתקנה על הקיר או התקנה בשולחן פיקוד, כולל חיבור מלא למחשב השליטה, כולל כבלי אות וידאו ומתח וכל הנדרש להתקנה והפעלה מלאה.</t>
  </si>
  <si>
    <t>מסך 4K מקצועי בגודל 65" ברזולציית  2160X3840  ,רמת בהירות של 300 ניטס , מותאם לפעילות של 16/7 , כולל מקורות של 2 חיבורי HDMI, עם יכולות  screen mirroring, ו remote desktop המאפשר גישה מרחוק בפרוטוקול RDP. כולל נגן פנימי  Lite המיועד לניהול ,שידור תכנים ותזמון כולל כלל יכולות תוכנות שילוט דיגיטלי   (הצגת תכנים במסך מלא ללא חלוקת מסך וניהול תזמונים ופלייליסטים).
כולל 3 שנות אחריות באתר NBD יותקן על קיר כולל זרוע להתקנה על הקיר או התקנה בשולחן פיקוד, כולל חיבור מלא למחשב השליטה, כולל כבלי אות וידאו ומתח וכל הנדרש להתקנה והפעלה מלאה.</t>
  </si>
  <si>
    <t>מסך 4K מקצועי בגודל 50" ברזולציית  2160X3840  ,רמת בהירות של 300 ניטס , מותאם לפעילות של 16/7 , כולל מקורות של 2 חיבורי HDMI, עם יכולות  screen mirroring, ו remote desktop המאפשר גישה מרחוק בפרוטוקול RDP. כולל נגן פנימי  Lite המיועד לניהול ,שידור תכנים ותזמון כולל כלל יכולות תוכנות שילוט דיגיטלי   (הצגת תכנים במסך מלא ללא חלוקת מסך וניהול תזמונים ופלייליסטים).
כולל 3 שנות אחריות באתר NBD  יותקן על קיר כולל זרוע להתקנה על הקיר או התקנה בשולחן פיקוד, כולל חיבור מלא למחשב השליטה, כולל כבלי אות וידאו ומתח וכל הנדרש להתקנה והפעלה מלאה.</t>
  </si>
  <si>
    <t>סידור וארגון מערכות הביטחון המותקנות בעמדת אחות כולל: סידור מס"ד תקשורת מקומי כולל פירוק מערכת הקלטה, ניתוק כבלים וחיבורם מחדש סימון ותיעוד, וכל הנדרש להפעלה מלאה ומחודשת</t>
  </si>
  <si>
    <t>סה"כ  מערכת שליטה ובקרה (שו"ב) לביטחון לאחר הנחה לא כולל מע"מ</t>
  </si>
  <si>
    <t>סה"כ מערכת שליטה ובקרה (שו"ב) לביטחון</t>
  </si>
  <si>
    <t>מרכז רפואי ברה"נ שער מנשה - הצעה לשרותי תחזוקה מערכות בטחון ומנ"מ קיימות - מסמך ד'</t>
  </si>
  <si>
    <t>מרכז רפואי ברה"נ שער מנשה - מחירון ציוד וחלקי חילוף + טבלת ציוד - מסמך ד'</t>
  </si>
  <si>
    <t>סה"כ ביצוע שרות ותחזוקה למערכות בטחון ומנ"מ לא כולל מע"מ</t>
  </si>
  <si>
    <t>סה"כ שרותי תחזוקה לא כולל מע"מ</t>
  </si>
  <si>
    <t>משקל בשיקלול ההצעות 70%</t>
  </si>
  <si>
    <t>משקל בשיקלול ההצעות 30%</t>
  </si>
  <si>
    <t>סיכום הצעת המחיר (לפני הנחה)</t>
  </si>
  <si>
    <t>סה"כ מחירון חלקי חילוף וציוד לאחר הנחה לא כולל מע"מ</t>
  </si>
  <si>
    <t>מחיר יח' ₪ לשנה (לא כולל מע"מ)</t>
  </si>
  <si>
    <t>סה"כ מחיר ₪   שנים (לא כולל מע"מ)</t>
  </si>
  <si>
    <t>תוספת מסך מגע ולחצני מגע "7 (מוניטור)</t>
  </si>
  <si>
    <t>מסך עד "10 עם יכולת חיבור לבקר חיצוני + בקר לשליטה על המסך (הדלקה,כיבוי, ווליום , העברת ערוצים, כניסות)</t>
  </si>
  <si>
    <t>אספקה והתקנה של מערכת דיווח שעות כדוגמת "איזיגארד" אשר תותקן ע"י הקבלן בביה"ח ותשמש לדיווחי שעות הנוכחות של טכנאי הקבלן בביה"ח, כולל הפקת דוח נוכחות חודשי אשר יצורף לחשבונית התשלום החודשי אשר יגיש</t>
  </si>
  <si>
    <t xml:space="preserve">קומפלט </t>
  </si>
  <si>
    <t xml:space="preserve">רכזת אינטרקום (אנלוגית) עבור שלוחה אחת </t>
  </si>
  <si>
    <r>
      <t>רכזת אינטרקום (אנלוגית) עד 3 שלוחות</t>
    </r>
    <r>
      <rPr>
        <b/>
        <sz val="14"/>
        <color indexed="8"/>
        <rFont val="David"/>
        <family val="2"/>
        <charset val="177"/>
      </rPr>
      <t xml:space="preserve"> </t>
    </r>
  </si>
  <si>
    <r>
      <t>רכזת אינטרקום (אנלוגית) עד 5 שלוחות</t>
    </r>
    <r>
      <rPr>
        <b/>
        <sz val="14"/>
        <color indexed="8"/>
        <rFont val="David"/>
        <family val="2"/>
        <charset val="177"/>
      </rPr>
      <t xml:space="preserve"> </t>
    </r>
  </si>
  <si>
    <t xml:space="preserve">שלוחת אינטרקום (אנלוגית) המיועדת להתקנה חיצונית המותקנת בצמוד לדלת או כניסה מבוקרת </t>
  </si>
  <si>
    <r>
      <t xml:space="preserve">מערכת אינטרקום טלביזיה צבע (אנלוגית) עבור שלוחה אחת כולל עמדת שולחנית ושלוחה בדלת </t>
    </r>
    <r>
      <rPr>
        <b/>
        <sz val="14"/>
        <color indexed="8"/>
        <rFont val="David"/>
        <family val="2"/>
        <charset val="177"/>
      </rPr>
      <t xml:space="preserve"> </t>
    </r>
  </si>
  <si>
    <r>
      <t xml:space="preserve">מערכת אינטרקום טלביזיה צבע (אנלוגית) עבור 3 שלוחות כולל עמדה שולחנית ו - 3 שלוחות בדלת </t>
    </r>
    <r>
      <rPr>
        <b/>
        <sz val="14"/>
        <color indexed="8"/>
        <rFont val="David"/>
        <family val="2"/>
        <charset val="177"/>
      </rPr>
      <t xml:space="preserve"> </t>
    </r>
  </si>
  <si>
    <r>
      <t xml:space="preserve">מערכת אינטרקום טלביזיה צבע (אנלוגית) עבור 5 שלוחות כולל עמדה שולחנית ו - 5 שלוחות בדלת </t>
    </r>
    <r>
      <rPr>
        <b/>
        <sz val="14"/>
        <color indexed="8"/>
        <rFont val="David"/>
        <family val="2"/>
        <charset val="177"/>
      </rPr>
      <t xml:space="preserve"> </t>
    </r>
  </si>
  <si>
    <t>מתאם / ממסר ברכזת אינטרקום (אנלוגית) לצורך חיבור למנעול חשמלי / אלקטרומגנטי</t>
  </si>
  <si>
    <r>
      <t>תוספת מחיר לסעיפים (50, 51, 52) הנ"ל עבור שלוחת אינטרקום טלביזיה צבע המיועדת להתקנה חיצונית המותקנת בצמוד לדלת או כניסה מבוקרת</t>
    </r>
    <r>
      <rPr>
        <b/>
        <sz val="14"/>
        <color indexed="8"/>
        <rFont val="David"/>
        <family val="2"/>
        <charset val="177"/>
      </rPr>
      <t xml:space="preserve"> </t>
    </r>
  </si>
  <si>
    <t>ספקי כח עבור כל מערכת אינטרקום (אנלוגית)</t>
  </si>
  <si>
    <t>קומפלט</t>
  </si>
  <si>
    <t>שעת עבודה ברגי עבור טכנאי שרות למשך כל תקופת האחריות לתמיכה טכנית בימים א'-ה'</t>
  </si>
  <si>
    <t>שעת עבודה ברגי עבור טכנאי שרות למשך כל תקופת האחריות לתמיכה טכנית בסופ"ש  ימי שישי שבת ערבי חג וחג</t>
  </si>
  <si>
    <t>מרכז רפואי ברה"נ שער מנשה - טופס 11 טבלת ציוד - מסמך ד'</t>
  </si>
  <si>
    <t>שדרוג מערכת מצלמות קיימות במחלקות וברחבי ביה"ח כולל: החלפת עד 350 מצלמות אנלוגיות כולל אספקת והתקנה של מצלמות IP, כבילה CAT7 בין המתגים המקומיים למצלמות.  אספקת המתגים וחיבורם לארון התקשורת המרכזי באחריות ביה"ח). העבודה כוללת פתיחת וסגירת תקרות/תעלות, השחלות בצנרת קיימת, התקנת תעלות או צנרת במקרה ולא ניתן להשתמש בתשתית הקיימת וכן פירוק ופינוי של כל הציוד שיפורק (מצלמות, כבילה, DVR וכו'). במוקד (ארון התקשורת המרכזי) יותקנו מערכות NVR של 64 או 128 מצלמות ל NVR עם הקלטה רציפה של חודש ימים (יש לספק חישוב נפח הקלטה) עם דיסק גיבוי בכל NVR לסה"כ 350 מצלמות. הצפייה תהיה באמצעות תוכנת היקסנטרל והמחיר כולל אספקת והתקנת 350 רישיונות ושרת הניהול עליו תותקן המערכת לפי דרישות היצרן כלול במחיר המערכת. המחיר כולל גם את המצלמות שיסופקו שיהיו מסוג צינור או כיפה ברזולוציה MP4 עם תאורת IR עדשה 2.8-12 מ"מ עם אנליטיקה בסיסית (כדוגמת דגם  DS-2CD2643G2-IZS או שווה ערך). באם הכמות תחרוג מ 350, כל מצלמה נוספת תחוייב בהתאם למחירון הכללי.</t>
  </si>
  <si>
    <t>04.09.2024</t>
  </si>
  <si>
    <t>מחיר ב- ₪  עבור שנת שרות אחריות ותחזוקה כולל חלקי חילוף ל עבור כל המערכות הקיימות</t>
  </si>
  <si>
    <r>
      <t xml:space="preserve">מחיר בשקלים עבור </t>
    </r>
    <r>
      <rPr>
        <b/>
        <sz val="12"/>
        <rFont val="David"/>
        <family val="2"/>
      </rPr>
      <t xml:space="preserve">שרות אחריות ותחזוקה באמצעות המצאות טכנאי מדופלם קבוע וצמוד במתחם ביה"ח </t>
    </r>
    <r>
      <rPr>
        <b/>
        <u/>
        <sz val="12"/>
        <rFont val="David"/>
        <family val="2"/>
      </rPr>
      <t>בימים א-ה בין השעות 08:00 - 12:00</t>
    </r>
    <r>
      <rPr>
        <b/>
        <sz val="12"/>
        <rFont val="David"/>
        <family val="2"/>
      </rPr>
      <t xml:space="preserve">, עד 5 שנים </t>
    </r>
    <r>
      <rPr>
        <sz val="12"/>
        <rFont val="David"/>
        <family val="2"/>
      </rPr>
      <t>עבור כל המערכות הקיימות. לצורך מתן שרות מיטבי ויעיל כנדרש לעיל  הקבלן יעמיד מטעמו מס' טכנאים ככל שנדרש  ואשר ילמדו את אתר ביה"ח והמערכות המותקנות בו על בורין ויעברו יום אורנטציה (הדרכות בטחון ובטיחות פעם בשנה) יהיו בעלי  הסמכות מתאימות (אישור הדרכות \קורסים לטיפול בציוד הקיים ושיותקן וכמו כן אישורי עבודה בגובה וכד').</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</si>
</sst>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
    <numFmt numFmtId="165" formatCode="[$-1000000]00000"/>
    <numFmt numFmtId="166" formatCode="&quot;₪&quot;\ #,##0.00"/>
  </numFmts>
  <fonts count="25" x14ac:knownFonts="1">
    <font>
      <sz val="11"/>
      <color theme="1"/>
      <name val="Calibri"/>
      <family val="2"/>
      <charset val="177"/>
      <scheme val="minor"/>
    </font>
    <font>
      <sz val="12"/>
      <color indexed="8"/>
      <name val="David"/>
      <family val="2"/>
      <charset val="177"/>
    </font>
    <font>
      <b/>
      <sz val="12"/>
      <color indexed="8"/>
      <name val="David"/>
      <family val="2"/>
      <charset val="177"/>
    </font>
    <font>
      <b/>
      <sz val="12"/>
      <color indexed="8"/>
      <name val="David"/>
      <family val="2"/>
    </font>
    <font>
      <sz val="12"/>
      <name val="David"/>
      <family val="2"/>
    </font>
    <font>
      <b/>
      <sz val="12"/>
      <name val="David"/>
      <family val="2"/>
    </font>
    <font>
      <b/>
      <sz val="14"/>
      <name val="David"/>
      <family val="2"/>
    </font>
    <font>
      <b/>
      <sz val="14"/>
      <color indexed="8"/>
      <name val="David"/>
      <family val="2"/>
      <charset val="177"/>
    </font>
    <font>
      <b/>
      <u/>
      <sz val="12"/>
      <color indexed="8"/>
      <name val="David"/>
      <family val="2"/>
      <charset val="177"/>
    </font>
    <font>
      <sz val="12"/>
      <color indexed="8"/>
      <name val="David"/>
      <family val="2"/>
    </font>
    <font>
      <sz val="12"/>
      <color theme="1"/>
      <name val="Arial"/>
      <family val="2"/>
    </font>
    <font>
      <sz val="12"/>
      <color theme="1"/>
      <name val="David"/>
      <family val="2"/>
      <charset val="177"/>
    </font>
    <font>
      <b/>
      <sz val="14"/>
      <color theme="1"/>
      <name val="David"/>
      <family val="2"/>
      <charset val="177"/>
    </font>
    <font>
      <sz val="14"/>
      <color theme="1"/>
      <name val="Arial"/>
      <family val="2"/>
    </font>
    <font>
      <b/>
      <sz val="14"/>
      <color rgb="FF000000"/>
      <name val="David"/>
      <family val="2"/>
      <charset val="177"/>
    </font>
    <font>
      <b/>
      <sz val="12"/>
      <color theme="1"/>
      <name val="David"/>
      <family val="2"/>
      <charset val="177"/>
    </font>
    <font>
      <b/>
      <sz val="14"/>
      <color theme="1"/>
      <name val="David"/>
      <family val="2"/>
    </font>
    <font>
      <b/>
      <sz val="16"/>
      <color theme="1"/>
      <name val="David"/>
      <family val="2"/>
      <charset val="177"/>
    </font>
    <font>
      <sz val="12"/>
      <color rgb="FF000000"/>
      <name val="David"/>
      <family val="2"/>
      <charset val="177"/>
    </font>
    <font>
      <sz val="12"/>
      <color theme="1"/>
      <name val="David"/>
      <family val="2"/>
    </font>
    <font>
      <b/>
      <sz val="12"/>
      <color theme="1"/>
      <name val="David"/>
      <family val="2"/>
    </font>
    <font>
      <sz val="12"/>
      <color rgb="FFFF0000"/>
      <name val="David"/>
      <family val="2"/>
      <charset val="177"/>
    </font>
    <font>
      <sz val="12"/>
      <name val="David"/>
      <family val="2"/>
      <charset val="177"/>
    </font>
    <font>
      <b/>
      <u/>
      <sz val="12"/>
      <name val="David"/>
      <family val="2"/>
    </font>
    <font>
      <b/>
      <sz val="12"/>
      <color rgb="FFFF0000"/>
      <name val="David"/>
      <family val="2"/>
    </font>
  </fonts>
  <fills count="13">
    <fill>
      <patternFill patternType="none"/>
    </fill>
    <fill>
      <patternFill patternType="gray125"/>
    </fill>
    <fill>
      <patternFill patternType="solid">
        <fgColor rgb="FF999999"/>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rgb="FF000000"/>
      </bottom>
      <diagonal/>
    </border>
    <border>
      <left/>
      <right style="thin">
        <color indexed="64"/>
      </right>
      <top style="thin">
        <color indexed="64"/>
      </top>
      <bottom style="thin">
        <color indexed="64"/>
      </bottom>
      <diagonal/>
    </border>
  </borders>
  <cellStyleXfs count="1">
    <xf numFmtId="0" fontId="0" fillId="0" borderId="0"/>
  </cellStyleXfs>
  <cellXfs count="160">
    <xf numFmtId="0" fontId="0" fillId="0" borderId="0" xfId="0"/>
    <xf numFmtId="0" fontId="10" fillId="0" borderId="3" xfId="0" applyFont="1" applyBorder="1" applyAlignment="1">
      <alignment horizontal="right" vertical="top" wrapText="1" readingOrder="2"/>
    </xf>
    <xf numFmtId="0" fontId="10" fillId="0" borderId="3" xfId="0" applyFont="1" applyBorder="1" applyAlignment="1">
      <alignment horizontal="center" vertical="center" wrapText="1" readingOrder="2"/>
    </xf>
    <xf numFmtId="3" fontId="10" fillId="0" borderId="3" xfId="0" applyNumberFormat="1" applyFont="1" applyBorder="1" applyAlignment="1">
      <alignment horizontal="center" vertical="center" wrapText="1" readingOrder="2"/>
    </xf>
    <xf numFmtId="0" fontId="0" fillId="0" borderId="0" xfId="0" applyAlignment="1">
      <alignment horizontal="center" vertical="center"/>
    </xf>
    <xf numFmtId="0" fontId="11" fillId="0" borderId="1" xfId="0" applyFont="1" applyBorder="1" applyAlignment="1">
      <alignment horizontal="center" vertical="top" wrapText="1" readingOrder="2"/>
    </xf>
    <xf numFmtId="0" fontId="11" fillId="0" borderId="1" xfId="0" applyFont="1" applyBorder="1" applyAlignment="1">
      <alignment horizontal="center" vertical="center" wrapText="1" readingOrder="2"/>
    </xf>
    <xf numFmtId="3" fontId="11" fillId="0" borderId="1" xfId="0" applyNumberFormat="1" applyFont="1" applyBorder="1" applyAlignment="1">
      <alignment horizontal="right" vertical="top" wrapText="1" readingOrder="2"/>
    </xf>
    <xf numFmtId="3" fontId="11" fillId="0" borderId="1" xfId="0" applyNumberFormat="1" applyFont="1" applyBorder="1" applyAlignment="1">
      <alignment horizontal="center" vertical="center" wrapText="1" readingOrder="2"/>
    </xf>
    <xf numFmtId="0" fontId="12" fillId="2" borderId="3" xfId="0" applyFont="1" applyFill="1" applyBorder="1" applyAlignment="1">
      <alignment horizontal="center" vertical="center" wrapText="1" readingOrder="2"/>
    </xf>
    <xf numFmtId="3" fontId="12" fillId="2" borderId="3" xfId="0" applyNumberFormat="1" applyFont="1" applyFill="1" applyBorder="1" applyAlignment="1">
      <alignment horizontal="center" vertical="center" wrapText="1" readingOrder="2"/>
    </xf>
    <xf numFmtId="0" fontId="12" fillId="3" borderId="3" xfId="0" applyFont="1" applyFill="1" applyBorder="1" applyAlignment="1">
      <alignment horizontal="center" vertical="top" wrapText="1" readingOrder="2"/>
    </xf>
    <xf numFmtId="0" fontId="12" fillId="3" borderId="3" xfId="0" applyFont="1" applyFill="1" applyBorder="1" applyAlignment="1">
      <alignment horizontal="center" vertical="center" wrapText="1" readingOrder="2"/>
    </xf>
    <xf numFmtId="3" fontId="12" fillId="3" borderId="3" xfId="0" applyNumberFormat="1" applyFont="1" applyFill="1" applyBorder="1" applyAlignment="1">
      <alignment horizontal="center" vertical="center" wrapText="1" readingOrder="2"/>
    </xf>
    <xf numFmtId="0" fontId="12" fillId="4" borderId="1" xfId="0" applyFont="1" applyFill="1" applyBorder="1" applyAlignment="1">
      <alignment horizontal="center" vertical="top" wrapText="1" readingOrder="2"/>
    </xf>
    <xf numFmtId="0" fontId="12" fillId="4" borderId="1" xfId="0" applyFont="1" applyFill="1" applyBorder="1" applyAlignment="1">
      <alignment horizontal="center" vertical="center" wrapText="1" readingOrder="2"/>
    </xf>
    <xf numFmtId="3" fontId="12" fillId="4" borderId="1" xfId="0" applyNumberFormat="1" applyFont="1" applyFill="1" applyBorder="1" applyAlignment="1">
      <alignment horizontal="center" vertical="center" wrapText="1" readingOrder="2"/>
    </xf>
    <xf numFmtId="0" fontId="13" fillId="5" borderId="4" xfId="0" applyFont="1" applyFill="1" applyBorder="1" applyAlignment="1">
      <alignment horizontal="center" vertical="center" wrapText="1" readingOrder="2"/>
    </xf>
    <xf numFmtId="3" fontId="13" fillId="5" borderId="4" xfId="0" applyNumberFormat="1" applyFont="1" applyFill="1" applyBorder="1" applyAlignment="1">
      <alignment horizontal="right" vertical="top" wrapText="1" readingOrder="2"/>
    </xf>
    <xf numFmtId="3" fontId="13" fillId="5" borderId="4" xfId="0" applyNumberFormat="1" applyFont="1" applyFill="1" applyBorder="1" applyAlignment="1">
      <alignment horizontal="center" vertical="center" wrapText="1" readingOrder="2"/>
    </xf>
    <xf numFmtId="0" fontId="12" fillId="5" borderId="4" xfId="0" applyFont="1" applyFill="1" applyBorder="1" applyAlignment="1">
      <alignment horizontal="right" vertical="top" wrapText="1" readingOrder="2"/>
    </xf>
    <xf numFmtId="0" fontId="12" fillId="6" borderId="3" xfId="0" applyFont="1" applyFill="1" applyBorder="1" applyAlignment="1">
      <alignment horizontal="center" vertical="top" wrapText="1" readingOrder="2"/>
    </xf>
    <xf numFmtId="0" fontId="12" fillId="6" borderId="3" xfId="0" applyFont="1" applyFill="1" applyBorder="1" applyAlignment="1">
      <alignment horizontal="center" vertical="center" wrapText="1" readingOrder="2"/>
    </xf>
    <xf numFmtId="3" fontId="12" fillId="6" borderId="3" xfId="0" applyNumberFormat="1" applyFont="1" applyFill="1" applyBorder="1" applyAlignment="1">
      <alignment horizontal="center" vertical="center" wrapText="1" readingOrder="2"/>
    </xf>
    <xf numFmtId="0" fontId="14" fillId="3" borderId="3" xfId="0" applyFont="1" applyFill="1" applyBorder="1" applyAlignment="1">
      <alignment horizontal="right" vertical="top" wrapText="1" readingOrder="2"/>
    </xf>
    <xf numFmtId="0" fontId="14" fillId="6" borderId="3" xfId="0" applyFont="1" applyFill="1" applyBorder="1" applyAlignment="1">
      <alignment horizontal="right" vertical="top" wrapText="1" readingOrder="2"/>
    </xf>
    <xf numFmtId="164" fontId="12" fillId="3" borderId="3" xfId="0" applyNumberFormat="1" applyFont="1" applyFill="1" applyBorder="1" applyAlignment="1">
      <alignment horizontal="center" vertical="center" wrapText="1" readingOrder="1"/>
    </xf>
    <xf numFmtId="164" fontId="12" fillId="6" borderId="3" xfId="0" applyNumberFormat="1" applyFont="1" applyFill="1" applyBorder="1" applyAlignment="1">
      <alignment horizontal="center" vertical="center" wrapText="1" readingOrder="1"/>
    </xf>
    <xf numFmtId="164" fontId="12" fillId="4" borderId="1" xfId="0" applyNumberFormat="1" applyFont="1" applyFill="1" applyBorder="1" applyAlignment="1">
      <alignment horizontal="center" vertical="center" wrapText="1" readingOrder="1"/>
    </xf>
    <xf numFmtId="0" fontId="11" fillId="0" borderId="0" xfId="0" applyFont="1" applyAlignment="1">
      <alignment horizontal="center" vertical="top" wrapText="1" readingOrder="2"/>
    </xf>
    <xf numFmtId="0" fontId="11" fillId="0" borderId="0" xfId="0" applyFont="1" applyAlignment="1">
      <alignment vertical="top" wrapText="1" readingOrder="2"/>
    </xf>
    <xf numFmtId="0" fontId="11" fillId="0" borderId="0" xfId="0" applyFont="1" applyAlignment="1">
      <alignment horizontal="center" vertical="center" wrapText="1" readingOrder="2"/>
    </xf>
    <xf numFmtId="3" fontId="11" fillId="0" borderId="0" xfId="0" applyNumberFormat="1" applyFont="1" applyAlignment="1">
      <alignment horizontal="center" vertical="center" wrapText="1" readingOrder="2"/>
    </xf>
    <xf numFmtId="0" fontId="13" fillId="7" borderId="4" xfId="0" applyFont="1" applyFill="1" applyBorder="1" applyAlignment="1">
      <alignment horizontal="center" vertical="center" wrapText="1" readingOrder="2"/>
    </xf>
    <xf numFmtId="3" fontId="13" fillId="7" borderId="4" xfId="0" applyNumberFormat="1" applyFont="1" applyFill="1" applyBorder="1" applyAlignment="1">
      <alignment horizontal="right" vertical="top" wrapText="1" readingOrder="2"/>
    </xf>
    <xf numFmtId="3" fontId="13" fillId="7" borderId="4" xfId="0" applyNumberFormat="1" applyFont="1" applyFill="1" applyBorder="1" applyAlignment="1">
      <alignment horizontal="center" vertical="center" wrapText="1" readingOrder="2"/>
    </xf>
    <xf numFmtId="0" fontId="16" fillId="3" borderId="1" xfId="0" applyFont="1" applyFill="1" applyBorder="1" applyAlignment="1">
      <alignment horizontal="center" vertical="top" wrapText="1" readingOrder="2"/>
    </xf>
    <xf numFmtId="0" fontId="16" fillId="3" borderId="1" xfId="0" applyFont="1" applyFill="1" applyBorder="1" applyAlignment="1">
      <alignment horizontal="center" vertical="center" wrapText="1" readingOrder="2"/>
    </xf>
    <xf numFmtId="3" fontId="16" fillId="3" borderId="1" xfId="0" applyNumberFormat="1" applyFont="1" applyFill="1" applyBorder="1" applyAlignment="1">
      <alignment horizontal="center" vertical="center" wrapText="1" readingOrder="2"/>
    </xf>
    <xf numFmtId="0" fontId="16" fillId="7" borderId="4" xfId="0" applyFont="1" applyFill="1" applyBorder="1" applyAlignment="1">
      <alignment horizontal="center" vertical="top" wrapText="1" readingOrder="2"/>
    </xf>
    <xf numFmtId="0" fontId="16" fillId="3" borderId="4" xfId="0" applyFont="1" applyFill="1" applyBorder="1" applyAlignment="1">
      <alignment horizontal="center" vertical="top" wrapText="1" readingOrder="2"/>
    </xf>
    <xf numFmtId="0" fontId="10" fillId="3" borderId="1" xfId="0" applyFont="1" applyFill="1" applyBorder="1" applyAlignment="1">
      <alignment horizontal="center" vertical="center" wrapText="1" readingOrder="2"/>
    </xf>
    <xf numFmtId="3" fontId="10" fillId="3" borderId="1" xfId="0" applyNumberFormat="1" applyFont="1" applyFill="1" applyBorder="1" applyAlignment="1">
      <alignment horizontal="center" vertical="center" wrapText="1" readingOrder="2"/>
    </xf>
    <xf numFmtId="164" fontId="12" fillId="3" borderId="1" xfId="0" applyNumberFormat="1" applyFont="1" applyFill="1" applyBorder="1" applyAlignment="1">
      <alignment horizontal="center" vertical="center" wrapText="1" readingOrder="1"/>
    </xf>
    <xf numFmtId="0" fontId="12" fillId="3" borderId="1" xfId="0" applyFont="1" applyFill="1" applyBorder="1" applyAlignment="1">
      <alignment horizontal="center" vertical="center" wrapText="1" readingOrder="2"/>
    </xf>
    <xf numFmtId="3" fontId="12" fillId="3" borderId="1" xfId="0" applyNumberFormat="1" applyFont="1" applyFill="1" applyBorder="1" applyAlignment="1">
      <alignment horizontal="center" vertical="center" wrapText="1" readingOrder="2"/>
    </xf>
    <xf numFmtId="0" fontId="12" fillId="9" borderId="3" xfId="0" applyFont="1" applyFill="1" applyBorder="1" applyAlignment="1">
      <alignment horizontal="center" vertical="top" wrapText="1" readingOrder="2"/>
    </xf>
    <xf numFmtId="0" fontId="10" fillId="0" borderId="5" xfId="0" applyFont="1" applyBorder="1" applyAlignment="1">
      <alignment horizontal="center" vertical="top" wrapText="1" readingOrder="2"/>
    </xf>
    <xf numFmtId="0" fontId="10" fillId="0" borderId="5" xfId="0" applyFont="1" applyBorder="1" applyAlignment="1">
      <alignment horizontal="center" vertical="center" wrapText="1" readingOrder="2"/>
    </xf>
    <xf numFmtId="3" fontId="10" fillId="0" borderId="5" xfId="0" applyNumberFormat="1" applyFont="1" applyBorder="1" applyAlignment="1">
      <alignment horizontal="center" vertical="center" wrapText="1" readingOrder="2"/>
    </xf>
    <xf numFmtId="0" fontId="12" fillId="5" borderId="3" xfId="0" applyFont="1" applyFill="1" applyBorder="1" applyAlignment="1">
      <alignment horizontal="center" vertical="top" wrapText="1" readingOrder="2"/>
    </xf>
    <xf numFmtId="166" fontId="6" fillId="5" borderId="1" xfId="0" applyNumberFormat="1" applyFont="1" applyFill="1" applyBorder="1" applyAlignment="1">
      <alignment horizontal="center" shrinkToFit="1"/>
    </xf>
    <xf numFmtId="0" fontId="15" fillId="10" borderId="2" xfId="0" applyFont="1" applyFill="1" applyBorder="1" applyAlignment="1">
      <alignment horizontal="center"/>
    </xf>
    <xf numFmtId="164" fontId="12" fillId="3" borderId="6" xfId="0" applyNumberFormat="1" applyFont="1" applyFill="1" applyBorder="1" applyAlignment="1">
      <alignment horizontal="center" vertical="center" wrapText="1" readingOrder="1"/>
    </xf>
    <xf numFmtId="0" fontId="12" fillId="6" borderId="4" xfId="0" applyFont="1" applyFill="1" applyBorder="1" applyAlignment="1">
      <alignment horizontal="center" vertical="center" wrapText="1" readingOrder="2"/>
    </xf>
    <xf numFmtId="3" fontId="12" fillId="6" borderId="4" xfId="0" applyNumberFormat="1" applyFont="1" applyFill="1" applyBorder="1" applyAlignment="1">
      <alignment horizontal="center" vertical="center" wrapText="1" readingOrder="2"/>
    </xf>
    <xf numFmtId="0" fontId="12" fillId="3" borderId="7" xfId="0" applyFont="1" applyFill="1" applyBorder="1" applyAlignment="1">
      <alignment horizontal="center" vertical="top" wrapText="1" readingOrder="2"/>
    </xf>
    <xf numFmtId="3" fontId="12" fillId="0" borderId="0" xfId="0" applyNumberFormat="1" applyFont="1" applyAlignment="1">
      <alignment horizontal="center" vertical="center" wrapText="1" readingOrder="2"/>
    </xf>
    <xf numFmtId="9" fontId="17" fillId="9" borderId="3" xfId="0" applyNumberFormat="1" applyFont="1" applyFill="1" applyBorder="1" applyAlignment="1">
      <alignment horizontal="center" vertical="center" wrapText="1" readingOrder="1"/>
    </xf>
    <xf numFmtId="0" fontId="12" fillId="0" borderId="0" xfId="0" applyFont="1" applyAlignment="1">
      <alignment horizontal="center" vertical="top" wrapText="1" readingOrder="2"/>
    </xf>
    <xf numFmtId="0" fontId="0" fillId="0" borderId="0" xfId="0" applyAlignment="1">
      <alignment wrapText="1" readingOrder="2"/>
    </xf>
    <xf numFmtId="164" fontId="12" fillId="0" borderId="0" xfId="0" applyNumberFormat="1" applyFont="1" applyAlignment="1">
      <alignment horizontal="center" vertical="center" wrapText="1" readingOrder="1"/>
    </xf>
    <xf numFmtId="0" fontId="14" fillId="4" borderId="1" xfId="0" applyFont="1" applyFill="1" applyBorder="1" applyAlignment="1">
      <alignment horizontal="right" vertical="top" wrapText="1" readingOrder="2"/>
    </xf>
    <xf numFmtId="0" fontId="16" fillId="7" borderId="1" xfId="0" applyFont="1" applyFill="1" applyBorder="1" applyAlignment="1">
      <alignment horizontal="center" vertical="top" wrapText="1" readingOrder="2"/>
    </xf>
    <xf numFmtId="0" fontId="13" fillId="7" borderId="1" xfId="0" applyFont="1" applyFill="1" applyBorder="1" applyAlignment="1">
      <alignment horizontal="center" vertical="center" wrapText="1" readingOrder="2"/>
    </xf>
    <xf numFmtId="3" fontId="13" fillId="7" borderId="1" xfId="0" applyNumberFormat="1" applyFont="1" applyFill="1" applyBorder="1" applyAlignment="1">
      <alignment horizontal="right" vertical="top" wrapText="1" readingOrder="2"/>
    </xf>
    <xf numFmtId="3" fontId="13" fillId="7" borderId="1" xfId="0" applyNumberFormat="1" applyFont="1" applyFill="1" applyBorder="1" applyAlignment="1">
      <alignment horizontal="center" vertical="center" wrapText="1" readingOrder="2"/>
    </xf>
    <xf numFmtId="0" fontId="12" fillId="9" borderId="1" xfId="0" applyFont="1" applyFill="1" applyBorder="1" applyAlignment="1">
      <alignment horizontal="center" vertical="top" wrapText="1" readingOrder="2"/>
    </xf>
    <xf numFmtId="9" fontId="17" fillId="9" borderId="1" xfId="0" applyNumberFormat="1" applyFont="1" applyFill="1" applyBorder="1" applyAlignment="1">
      <alignment horizontal="center" vertical="center" wrapText="1" readingOrder="1"/>
    </xf>
    <xf numFmtId="0" fontId="12" fillId="5" borderId="1" xfId="0" applyFont="1" applyFill="1" applyBorder="1" applyAlignment="1">
      <alignment horizontal="center" vertical="top" wrapText="1" readingOrder="2"/>
    </xf>
    <xf numFmtId="0" fontId="16" fillId="7" borderId="5" xfId="0" applyFont="1" applyFill="1" applyBorder="1" applyAlignment="1">
      <alignment horizontal="center" vertical="top" wrapText="1" readingOrder="2"/>
    </xf>
    <xf numFmtId="0" fontId="13" fillId="7" borderId="5" xfId="0" applyFont="1" applyFill="1" applyBorder="1" applyAlignment="1">
      <alignment horizontal="center" vertical="center" wrapText="1" readingOrder="2"/>
    </xf>
    <xf numFmtId="3" fontId="13" fillId="7" borderId="5" xfId="0" applyNumberFormat="1" applyFont="1" applyFill="1" applyBorder="1" applyAlignment="1">
      <alignment horizontal="right" vertical="top" wrapText="1" readingOrder="2"/>
    </xf>
    <xf numFmtId="3" fontId="13" fillId="7" borderId="5" xfId="0" applyNumberFormat="1" applyFont="1" applyFill="1" applyBorder="1" applyAlignment="1">
      <alignment horizontal="center" vertical="center" wrapText="1" readingOrder="2"/>
    </xf>
    <xf numFmtId="0" fontId="13" fillId="5" borderId="4" xfId="0" applyFont="1" applyFill="1" applyBorder="1" applyAlignment="1">
      <alignment horizontal="right" vertical="top" wrapText="1" readingOrder="2"/>
    </xf>
    <xf numFmtId="0" fontId="20" fillId="0" borderId="0" xfId="0" applyFont="1"/>
    <xf numFmtId="0" fontId="19" fillId="0" borderId="0" xfId="0" applyFont="1"/>
    <xf numFmtId="3" fontId="16" fillId="7" borderId="4" xfId="0" applyNumberFormat="1" applyFont="1" applyFill="1" applyBorder="1" applyAlignment="1">
      <alignment horizontal="center" vertical="top" wrapText="1" readingOrder="2"/>
    </xf>
    <xf numFmtId="0" fontId="11" fillId="8" borderId="1" xfId="0" applyFont="1" applyFill="1" applyBorder="1" applyAlignment="1">
      <alignment horizontal="center" vertical="center" wrapText="1" readingOrder="2"/>
    </xf>
    <xf numFmtId="3" fontId="11" fillId="8" borderId="1" xfId="0" applyNumberFormat="1" applyFont="1" applyFill="1" applyBorder="1" applyAlignment="1">
      <alignment horizontal="center" vertical="center" wrapText="1" readingOrder="2"/>
    </xf>
    <xf numFmtId="0" fontId="0" fillId="8" borderId="0" xfId="0" applyFill="1"/>
    <xf numFmtId="0" fontId="12" fillId="10" borderId="0" xfId="0" applyFont="1" applyFill="1" applyAlignment="1">
      <alignment horizontal="center" vertical="center"/>
    </xf>
    <xf numFmtId="166" fontId="6" fillId="5" borderId="0" xfId="0" applyNumberFormat="1" applyFont="1" applyFill="1" applyAlignment="1">
      <alignment horizontal="center" shrinkToFit="1"/>
    </xf>
    <xf numFmtId="0" fontId="0" fillId="0" borderId="0" xfId="0" applyAlignment="1">
      <alignment horizontal="right" vertical="center"/>
    </xf>
    <xf numFmtId="0" fontId="12" fillId="7" borderId="4" xfId="0" applyFont="1" applyFill="1" applyBorder="1" applyAlignment="1">
      <alignment horizontal="right" vertical="center" wrapText="1" readingOrder="2"/>
    </xf>
    <xf numFmtId="0" fontId="11" fillId="0" borderId="1" xfId="0" applyFont="1" applyBorder="1" applyAlignment="1">
      <alignment horizontal="right" vertical="center" wrapText="1" readingOrder="2"/>
    </xf>
    <xf numFmtId="0" fontId="16" fillId="3" borderId="1" xfId="0" applyFont="1" applyFill="1" applyBorder="1" applyAlignment="1">
      <alignment horizontal="right" vertical="center" wrapText="1" readingOrder="2"/>
    </xf>
    <xf numFmtId="0" fontId="11" fillId="0" borderId="0" xfId="0" applyFont="1" applyAlignment="1">
      <alignment horizontal="right" vertical="center" wrapText="1" readingOrder="2"/>
    </xf>
    <xf numFmtId="0" fontId="11" fillId="8" borderId="1" xfId="0" applyFont="1" applyFill="1" applyBorder="1" applyAlignment="1">
      <alignment horizontal="right" vertical="center" wrapText="1" readingOrder="2"/>
    </xf>
    <xf numFmtId="0" fontId="12" fillId="7" borderId="1" xfId="0" applyFont="1" applyFill="1" applyBorder="1" applyAlignment="1">
      <alignment horizontal="right" vertical="center" wrapText="1" readingOrder="2"/>
    </xf>
    <xf numFmtId="0" fontId="18" fillId="0" borderId="1" xfId="0" applyFont="1" applyBorder="1" applyAlignment="1">
      <alignment horizontal="right" vertical="center" wrapText="1" readingOrder="2"/>
    </xf>
    <xf numFmtId="0" fontId="4" fillId="0" borderId="1" xfId="0" applyFont="1" applyBorder="1" applyAlignment="1">
      <alignment horizontal="right" vertical="center" wrapText="1" shrinkToFit="1"/>
    </xf>
    <xf numFmtId="1" fontId="4" fillId="0" borderId="1" xfId="0" applyNumberFormat="1" applyFont="1" applyBorder="1" applyAlignment="1">
      <alignment horizontal="right" vertical="center" wrapText="1"/>
    </xf>
    <xf numFmtId="165" fontId="19" fillId="8" borderId="1" xfId="0" applyNumberFormat="1" applyFont="1" applyFill="1" applyBorder="1" applyAlignment="1">
      <alignment horizontal="right" vertical="center" wrapText="1"/>
    </xf>
    <xf numFmtId="0" fontId="12" fillId="7" borderId="5" xfId="0" applyFont="1" applyFill="1" applyBorder="1" applyAlignment="1">
      <alignment horizontal="right" vertical="center" wrapText="1" readingOrder="2"/>
    </xf>
    <xf numFmtId="0" fontId="4" fillId="8" borderId="1" xfId="0" applyFont="1" applyFill="1" applyBorder="1" applyAlignment="1">
      <alignment horizontal="right" vertical="center" wrapText="1" shrinkToFit="1"/>
    </xf>
    <xf numFmtId="0" fontId="12" fillId="3" borderId="1" xfId="0" applyFont="1" applyFill="1" applyBorder="1" applyAlignment="1">
      <alignment horizontal="right" vertical="center" wrapText="1" readingOrder="2"/>
    </xf>
    <xf numFmtId="0" fontId="14" fillId="3" borderId="1" xfId="0" applyFont="1" applyFill="1" applyBorder="1" applyAlignment="1">
      <alignment horizontal="right" vertical="center" wrapText="1" readingOrder="2"/>
    </xf>
    <xf numFmtId="0" fontId="10" fillId="0" borderId="3" xfId="0" applyFont="1" applyBorder="1" applyAlignment="1">
      <alignment horizontal="right" vertical="center" wrapText="1" readingOrder="2"/>
    </xf>
    <xf numFmtId="0" fontId="14" fillId="6" borderId="4" xfId="0" applyFont="1" applyFill="1" applyBorder="1" applyAlignment="1">
      <alignment horizontal="right" vertical="center" wrapText="1" readingOrder="2"/>
    </xf>
    <xf numFmtId="0" fontId="14" fillId="0" borderId="0" xfId="0" applyFont="1" applyAlignment="1">
      <alignment horizontal="right" vertical="center" wrapText="1" readingOrder="2"/>
    </xf>
    <xf numFmtId="0" fontId="14" fillId="3" borderId="0" xfId="0" applyFont="1" applyFill="1" applyAlignment="1">
      <alignment horizontal="right" vertical="center" wrapText="1" readingOrder="2"/>
    </xf>
    <xf numFmtId="3" fontId="21" fillId="0" borderId="1" xfId="0" applyNumberFormat="1" applyFont="1" applyBorder="1" applyAlignment="1">
      <alignment horizontal="center" vertical="center" wrapText="1" readingOrder="2"/>
    </xf>
    <xf numFmtId="0" fontId="4" fillId="0" borderId="1" xfId="0" applyFont="1" applyBorder="1" applyAlignment="1">
      <alignment horizontal="center" vertical="center" wrapText="1" readingOrder="2"/>
    </xf>
    <xf numFmtId="3" fontId="4" fillId="0" borderId="1" xfId="0" applyNumberFormat="1" applyFont="1" applyBorder="1" applyAlignment="1">
      <alignment horizontal="center" vertical="center" wrapText="1" readingOrder="2"/>
    </xf>
    <xf numFmtId="3" fontId="5" fillId="0" borderId="1" xfId="0" applyNumberFormat="1" applyFont="1" applyBorder="1" applyAlignment="1">
      <alignment horizontal="center" vertical="center" wrapText="1" readingOrder="2"/>
    </xf>
    <xf numFmtId="0" fontId="4" fillId="0" borderId="1" xfId="0" applyFont="1" applyBorder="1" applyAlignment="1">
      <alignment horizontal="right" vertical="center" wrapText="1" readingOrder="2"/>
    </xf>
    <xf numFmtId="0" fontId="4" fillId="8" borderId="1" xfId="0" applyFont="1" applyFill="1" applyBorder="1" applyAlignment="1">
      <alignment horizontal="right" vertical="center" wrapText="1" readingOrder="2"/>
    </xf>
    <xf numFmtId="0" fontId="22" fillId="0" borderId="1" xfId="0" applyFont="1" applyBorder="1" applyAlignment="1">
      <alignment horizontal="right" vertical="center" wrapText="1" readingOrder="2"/>
    </xf>
    <xf numFmtId="0" fontId="22" fillId="0" borderId="1" xfId="0" applyFont="1" applyBorder="1" applyAlignment="1">
      <alignment horizontal="center" vertical="center" wrapText="1" readingOrder="2"/>
    </xf>
    <xf numFmtId="3" fontId="22" fillId="0" borderId="1" xfId="0" applyNumberFormat="1" applyFont="1" applyBorder="1" applyAlignment="1">
      <alignment horizontal="center" vertical="center" wrapText="1" readingOrder="2"/>
    </xf>
    <xf numFmtId="0" fontId="6" fillId="7" borderId="1" xfId="0" applyFont="1" applyFill="1" applyBorder="1" applyAlignment="1">
      <alignment horizontal="right" vertical="center" wrapText="1" readingOrder="2"/>
    </xf>
    <xf numFmtId="0" fontId="19" fillId="0" borderId="17" xfId="0" applyFont="1" applyBorder="1" applyAlignment="1">
      <alignment vertical="center" wrapText="1" readingOrder="2"/>
    </xf>
    <xf numFmtId="0" fontId="4" fillId="0" borderId="1" xfId="0" applyFont="1" applyBorder="1" applyAlignment="1">
      <alignment horizontal="right" vertical="top" wrapText="1" readingOrder="2"/>
    </xf>
    <xf numFmtId="0" fontId="19" fillId="0" borderId="1" xfId="0" applyFont="1" applyBorder="1" applyAlignment="1">
      <alignment horizontal="right" vertical="top" wrapText="1" readingOrder="2"/>
    </xf>
    <xf numFmtId="0" fontId="12" fillId="11" borderId="3" xfId="0" applyFont="1" applyFill="1" applyBorder="1" applyAlignment="1">
      <alignment horizontal="center" vertical="top" wrapText="1" readingOrder="2"/>
    </xf>
    <xf numFmtId="0" fontId="14" fillId="11" borderId="4" xfId="0" applyFont="1" applyFill="1" applyBorder="1" applyAlignment="1">
      <alignment horizontal="right" vertical="center" wrapText="1" readingOrder="2"/>
    </xf>
    <xf numFmtId="0" fontId="12" fillId="11" borderId="4" xfId="0" applyFont="1" applyFill="1" applyBorder="1" applyAlignment="1">
      <alignment horizontal="center" vertical="center" wrapText="1" readingOrder="2"/>
    </xf>
    <xf numFmtId="3" fontId="12" fillId="11" borderId="4" xfId="0" applyNumberFormat="1" applyFont="1" applyFill="1" applyBorder="1" applyAlignment="1">
      <alignment horizontal="center" vertical="center" wrapText="1" readingOrder="2"/>
    </xf>
    <xf numFmtId="3" fontId="12" fillId="11" borderId="3" xfId="0" applyNumberFormat="1" applyFont="1" applyFill="1" applyBorder="1" applyAlignment="1">
      <alignment horizontal="center" vertical="center" wrapText="1" readingOrder="2"/>
    </xf>
    <xf numFmtId="166" fontId="6" fillId="11" borderId="1" xfId="0" applyNumberFormat="1" applyFont="1" applyFill="1" applyBorder="1" applyAlignment="1">
      <alignment horizontal="center" shrinkToFit="1"/>
    </xf>
    <xf numFmtId="0" fontId="12" fillId="8" borderId="3" xfId="0" applyFont="1" applyFill="1" applyBorder="1" applyAlignment="1">
      <alignment horizontal="center" vertical="top" wrapText="1" readingOrder="2"/>
    </xf>
    <xf numFmtId="0" fontId="14" fillId="8" borderId="4" xfId="0" applyFont="1" applyFill="1" applyBorder="1" applyAlignment="1">
      <alignment horizontal="right" vertical="center" wrapText="1" readingOrder="2"/>
    </xf>
    <xf numFmtId="0" fontId="12" fillId="8" borderId="4" xfId="0" applyFont="1" applyFill="1" applyBorder="1" applyAlignment="1">
      <alignment horizontal="center" vertical="center" wrapText="1" readingOrder="2"/>
    </xf>
    <xf numFmtId="3" fontId="12" fillId="8" borderId="4" xfId="0" applyNumberFormat="1" applyFont="1" applyFill="1" applyBorder="1" applyAlignment="1">
      <alignment horizontal="center" vertical="center" wrapText="1" readingOrder="2"/>
    </xf>
    <xf numFmtId="166" fontId="6" fillId="8" borderId="0" xfId="0" applyNumberFormat="1" applyFont="1" applyFill="1" applyAlignment="1">
      <alignment horizontal="center" shrinkToFit="1"/>
    </xf>
    <xf numFmtId="3" fontId="12" fillId="8" borderId="3" xfId="0" applyNumberFormat="1" applyFont="1" applyFill="1" applyBorder="1" applyAlignment="1">
      <alignment horizontal="center" vertical="center" wrapText="1" readingOrder="2"/>
    </xf>
    <xf numFmtId="0" fontId="0" fillId="0" borderId="0" xfId="0" applyAlignment="1">
      <alignment horizontal="center" vertical="center" wrapText="1"/>
    </xf>
    <xf numFmtId="0" fontId="4" fillId="12" borderId="1" xfId="0" applyFont="1" applyFill="1" applyBorder="1" applyAlignment="1">
      <alignment vertical="top" wrapText="1" readingOrder="2"/>
    </xf>
    <xf numFmtId="0" fontId="11" fillId="8" borderId="1" xfId="0" applyFont="1" applyFill="1" applyBorder="1" applyAlignment="1">
      <alignment horizontal="center" vertical="top" wrapText="1" readingOrder="2"/>
    </xf>
    <xf numFmtId="0" fontId="4" fillId="8" borderId="1" xfId="0" applyFont="1" applyFill="1" applyBorder="1" applyAlignment="1">
      <alignment horizontal="center" vertical="center" wrapText="1" readingOrder="2"/>
    </xf>
    <xf numFmtId="3" fontId="4" fillId="8" borderId="1" xfId="0" applyNumberFormat="1" applyFont="1" applyFill="1" applyBorder="1" applyAlignment="1">
      <alignment horizontal="center" vertical="center" wrapText="1" readingOrder="2"/>
    </xf>
    <xf numFmtId="3" fontId="24" fillId="8" borderId="1" xfId="0" applyNumberFormat="1" applyFont="1" applyFill="1" applyBorder="1" applyAlignment="1">
      <alignment horizontal="center" vertical="center" wrapText="1" readingOrder="2"/>
    </xf>
    <xf numFmtId="0" fontId="4" fillId="8" borderId="1" xfId="0" applyFont="1" applyFill="1" applyBorder="1" applyAlignment="1">
      <alignment horizontal="right" vertical="top" wrapText="1" readingOrder="2"/>
    </xf>
    <xf numFmtId="0" fontId="14" fillId="5" borderId="1" xfId="0" applyFont="1" applyFill="1" applyBorder="1" applyAlignment="1">
      <alignment horizontal="right" vertical="top" wrapText="1" readingOrder="2"/>
    </xf>
    <xf numFmtId="0" fontId="14" fillId="9" borderId="9" xfId="0" applyFont="1" applyFill="1" applyBorder="1" applyAlignment="1">
      <alignment horizontal="right" vertical="top" wrapText="1" readingOrder="2"/>
    </xf>
    <xf numFmtId="0" fontId="14" fillId="5" borderId="12" xfId="0" applyFont="1" applyFill="1" applyBorder="1" applyAlignment="1">
      <alignment horizontal="right" vertical="top" wrapText="1" readingOrder="2"/>
    </xf>
    <xf numFmtId="0" fontId="14" fillId="9" borderId="1" xfId="0" applyFont="1" applyFill="1" applyBorder="1" applyAlignment="1">
      <alignment horizontal="right" vertical="top" wrapText="1" readingOrder="2"/>
    </xf>
    <xf numFmtId="0" fontId="0" fillId="8" borderId="0" xfId="0" applyFill="1" applyAlignment="1">
      <alignment horizontal="center" vertical="center" wrapText="1"/>
    </xf>
    <xf numFmtId="0" fontId="12" fillId="10" borderId="8" xfId="0" applyFont="1" applyFill="1" applyBorder="1" applyAlignment="1">
      <alignment horizontal="center" vertical="center"/>
    </xf>
    <xf numFmtId="0" fontId="0" fillId="8" borderId="1" xfId="0" applyFill="1" applyBorder="1" applyAlignment="1">
      <alignment horizontal="center" vertical="center" wrapText="1"/>
    </xf>
    <xf numFmtId="0" fontId="0" fillId="8" borderId="0" xfId="0" applyFill="1" applyAlignment="1">
      <alignment horizontal="center" vertical="center" wrapText="1"/>
    </xf>
    <xf numFmtId="0" fontId="14" fillId="3" borderId="1" xfId="0" applyFont="1" applyFill="1" applyBorder="1" applyAlignment="1">
      <alignment horizontal="right" vertical="top" wrapText="1" readingOrder="2"/>
    </xf>
    <xf numFmtId="0" fontId="0" fillId="0" borderId="1" xfId="0" applyBorder="1" applyAlignment="1">
      <alignment wrapText="1"/>
    </xf>
    <xf numFmtId="0" fontId="14" fillId="6" borderId="7" xfId="0" applyFont="1" applyFill="1" applyBorder="1" applyAlignment="1">
      <alignment horizontal="right" vertical="top" wrapText="1" readingOrder="2"/>
    </xf>
    <xf numFmtId="0" fontId="0" fillId="0" borderId="13" xfId="0" applyBorder="1" applyAlignment="1">
      <alignment wrapText="1" readingOrder="2"/>
    </xf>
    <xf numFmtId="0" fontId="0" fillId="0" borderId="6" xfId="0" applyBorder="1" applyAlignment="1">
      <alignment wrapText="1" readingOrder="2"/>
    </xf>
    <xf numFmtId="0" fontId="16" fillId="3" borderId="1" xfId="0" applyFont="1" applyFill="1" applyBorder="1" applyAlignment="1">
      <alignment horizontal="right" vertical="top" wrapText="1" readingOrder="2"/>
    </xf>
    <xf numFmtId="0" fontId="0" fillId="0" borderId="1" xfId="0" applyBorder="1" applyAlignment="1">
      <alignment wrapText="1" readingOrder="2"/>
    </xf>
    <xf numFmtId="0" fontId="12" fillId="3" borderId="10" xfId="0" applyFont="1" applyFill="1" applyBorder="1" applyAlignment="1">
      <alignment horizontal="right" vertical="top" wrapText="1" readingOrder="2"/>
    </xf>
    <xf numFmtId="0" fontId="0" fillId="0" borderId="10" xfId="0" applyBorder="1" applyAlignment="1">
      <alignment wrapText="1" readingOrder="2"/>
    </xf>
    <xf numFmtId="0" fontId="0" fillId="0" borderId="16" xfId="0" applyBorder="1" applyAlignment="1">
      <alignment wrapText="1" readingOrder="2"/>
    </xf>
    <xf numFmtId="0" fontId="14" fillId="3" borderId="14" xfId="0" applyFont="1" applyFill="1" applyBorder="1" applyAlignment="1">
      <alignment horizontal="right" vertical="top" wrapText="1" readingOrder="2"/>
    </xf>
    <xf numFmtId="0" fontId="0" fillId="0" borderId="14" xfId="0" applyBorder="1" applyAlignment="1">
      <alignment wrapText="1" readingOrder="2"/>
    </xf>
    <xf numFmtId="0" fontId="0" fillId="0" borderId="15" xfId="0" applyBorder="1" applyAlignment="1">
      <alignment wrapText="1" readingOrder="2"/>
    </xf>
    <xf numFmtId="0" fontId="14" fillId="5" borderId="1" xfId="0" applyFont="1" applyFill="1" applyBorder="1" applyAlignment="1">
      <alignment horizontal="right" vertical="top" wrapText="1" readingOrder="2"/>
    </xf>
    <xf numFmtId="0" fontId="14" fillId="9" borderId="9" xfId="0" applyFont="1" applyFill="1" applyBorder="1" applyAlignment="1">
      <alignment horizontal="right" vertical="top" wrapText="1" readingOrder="2"/>
    </xf>
    <xf numFmtId="0" fontId="0" fillId="0" borderId="11" xfId="0" applyBorder="1" applyAlignment="1">
      <alignment wrapText="1" readingOrder="2"/>
    </xf>
    <xf numFmtId="0" fontId="14" fillId="5" borderId="12" xfId="0" applyFont="1" applyFill="1" applyBorder="1" applyAlignment="1">
      <alignment horizontal="right" vertical="top" wrapText="1" readingOrder="2"/>
    </xf>
    <xf numFmtId="0" fontId="14" fillId="9" borderId="1" xfId="0" applyFont="1" applyFill="1" applyBorder="1" applyAlignment="1">
      <alignment horizontal="right" vertical="top" wrapText="1" readingOrder="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K14"/>
  <sheetViews>
    <sheetView rightToLeft="1" tabSelected="1" zoomScale="80" zoomScaleNormal="80" workbookViewId="0">
      <pane ySplit="4" topLeftCell="A5" activePane="bottomLeft" state="frozen"/>
      <selection pane="bottomLeft" activeCell="B6" sqref="B6"/>
    </sheetView>
  </sheetViews>
  <sheetFormatPr defaultRowHeight="14.4" x14ac:dyDescent="0.55000000000000004"/>
  <cols>
    <col min="2" max="2" width="51.734375" customWidth="1"/>
    <col min="3" max="3" width="9" style="4" customWidth="1"/>
    <col min="5" max="5" width="22.05078125" customWidth="1"/>
    <col min="6" max="6" width="21.62890625" customWidth="1"/>
    <col min="7" max="7" width="33.89453125" customWidth="1"/>
    <col min="8" max="8" width="21.47265625" customWidth="1"/>
  </cols>
  <sheetData>
    <row r="1" spans="1:11" ht="14.7" thickBot="1" x14ac:dyDescent="0.6"/>
    <row r="2" spans="1:11" ht="18.3" thickBot="1" x14ac:dyDescent="0.6">
      <c r="A2" s="139" t="s">
        <v>293</v>
      </c>
      <c r="B2" s="139"/>
      <c r="C2" s="139"/>
      <c r="D2" s="139"/>
      <c r="E2" s="139"/>
      <c r="F2" s="139"/>
      <c r="G2" s="52" t="s">
        <v>322</v>
      </c>
    </row>
    <row r="3" spans="1:11" ht="54" x14ac:dyDescent="0.55000000000000004">
      <c r="A3" s="9" t="s">
        <v>6</v>
      </c>
      <c r="B3" s="9" t="s">
        <v>0</v>
      </c>
      <c r="C3" s="9" t="s">
        <v>1</v>
      </c>
      <c r="D3" s="9" t="s">
        <v>2</v>
      </c>
      <c r="E3" s="10" t="s">
        <v>301</v>
      </c>
      <c r="F3" s="10" t="s">
        <v>302</v>
      </c>
      <c r="G3" s="10" t="s">
        <v>8</v>
      </c>
    </row>
    <row r="4" spans="1:11" ht="18" x14ac:dyDescent="0.55000000000000004">
      <c r="A4" s="74"/>
      <c r="B4" s="20" t="s">
        <v>171</v>
      </c>
      <c r="C4" s="17"/>
      <c r="D4" s="17"/>
      <c r="E4" s="18"/>
      <c r="F4" s="19"/>
      <c r="G4" s="18"/>
    </row>
    <row r="5" spans="1:11" ht="275.39999999999998" x14ac:dyDescent="0.55000000000000004">
      <c r="A5" s="129">
        <v>1</v>
      </c>
      <c r="B5" s="133" t="s">
        <v>321</v>
      </c>
      <c r="C5" s="130" t="s">
        <v>317</v>
      </c>
      <c r="D5" s="130">
        <v>1</v>
      </c>
      <c r="E5" s="131"/>
      <c r="F5" s="131">
        <f>E5*D5</f>
        <v>0</v>
      </c>
      <c r="G5" s="132"/>
    </row>
    <row r="6" spans="1:11" ht="150.30000000000001" customHeight="1" x14ac:dyDescent="0.55000000000000004">
      <c r="A6" s="129">
        <v>2</v>
      </c>
      <c r="B6" s="128" t="s">
        <v>324</v>
      </c>
      <c r="C6" s="103" t="s">
        <v>172</v>
      </c>
      <c r="D6" s="103">
        <v>5</v>
      </c>
      <c r="E6" s="131"/>
      <c r="F6" s="104">
        <f t="shared" ref="F6:F8" si="0">E6*D6</f>
        <v>0</v>
      </c>
      <c r="G6" s="105" t="s">
        <v>258</v>
      </c>
      <c r="H6" s="127"/>
      <c r="I6" s="140"/>
      <c r="J6" s="140"/>
      <c r="K6" s="140"/>
    </row>
    <row r="7" spans="1:11" ht="48.6" customHeight="1" x14ac:dyDescent="0.55000000000000004">
      <c r="A7" s="129">
        <v>3</v>
      </c>
      <c r="B7" s="128" t="s">
        <v>323</v>
      </c>
      <c r="C7" s="103" t="s">
        <v>172</v>
      </c>
      <c r="D7" s="103">
        <v>5</v>
      </c>
      <c r="E7" s="131"/>
      <c r="F7" s="104">
        <f t="shared" si="0"/>
        <v>0</v>
      </c>
      <c r="G7" s="105" t="s">
        <v>258</v>
      </c>
      <c r="H7" s="127"/>
      <c r="I7" s="138"/>
      <c r="J7" s="138"/>
      <c r="K7" s="138"/>
    </row>
    <row r="8" spans="1:11" ht="70.5" customHeight="1" x14ac:dyDescent="0.55000000000000004">
      <c r="A8" s="129">
        <v>4</v>
      </c>
      <c r="B8" s="128" t="s">
        <v>305</v>
      </c>
      <c r="C8" s="103" t="s">
        <v>306</v>
      </c>
      <c r="D8" s="103">
        <v>1</v>
      </c>
      <c r="E8" s="131"/>
      <c r="F8" s="104">
        <f t="shared" si="0"/>
        <v>0</v>
      </c>
      <c r="G8" s="105"/>
      <c r="H8" s="127"/>
      <c r="I8" s="141"/>
      <c r="J8" s="141"/>
      <c r="K8" s="141"/>
    </row>
    <row r="9" spans="1:11" ht="18" x14ac:dyDescent="0.55000000000000004">
      <c r="A9" s="14"/>
      <c r="B9" s="62" t="s">
        <v>173</v>
      </c>
      <c r="C9" s="15"/>
      <c r="D9" s="15"/>
      <c r="E9" s="16"/>
      <c r="F9" s="28">
        <f>SUM(F5:F8)</f>
        <v>0</v>
      </c>
      <c r="G9" s="16"/>
    </row>
    <row r="10" spans="1:11" ht="15.3" x14ac:dyDescent="0.55000000000000004">
      <c r="A10" s="29"/>
      <c r="B10" s="30"/>
      <c r="C10" s="31"/>
      <c r="D10" s="31"/>
      <c r="E10" s="32"/>
      <c r="F10" s="32"/>
      <c r="G10" s="32"/>
    </row>
    <row r="11" spans="1:11" ht="18" x14ac:dyDescent="0.55000000000000004">
      <c r="A11" s="21"/>
      <c r="B11" s="25" t="s">
        <v>7</v>
      </c>
      <c r="C11" s="22"/>
      <c r="D11" s="22"/>
      <c r="E11" s="23"/>
      <c r="F11" s="23"/>
      <c r="G11" s="23"/>
    </row>
    <row r="12" spans="1:11" ht="36" x14ac:dyDescent="0.55000000000000004">
      <c r="A12" s="11"/>
      <c r="B12" s="24" t="s">
        <v>295</v>
      </c>
      <c r="C12" s="12"/>
      <c r="D12" s="12"/>
      <c r="E12" s="13"/>
      <c r="F12" s="26">
        <f>F9</f>
        <v>0</v>
      </c>
      <c r="G12" s="13" t="s">
        <v>297</v>
      </c>
    </row>
    <row r="13" spans="1:11" ht="36" x14ac:dyDescent="0.55000000000000004">
      <c r="A13" s="11"/>
      <c r="B13" s="24" t="s">
        <v>300</v>
      </c>
      <c r="C13" s="12"/>
      <c r="D13" s="12"/>
      <c r="E13" s="13"/>
      <c r="F13" s="26">
        <f>'הצעה מחירון ח"ח תחזוקה ביה"ח '!F290</f>
        <v>826105.05</v>
      </c>
      <c r="G13" s="13" t="s">
        <v>298</v>
      </c>
    </row>
    <row r="14" spans="1:11" ht="18" x14ac:dyDescent="0.55000000000000004">
      <c r="A14" s="21"/>
      <c r="B14" s="25" t="s">
        <v>296</v>
      </c>
      <c r="C14" s="22"/>
      <c r="D14" s="22"/>
      <c r="E14" s="23"/>
      <c r="F14" s="27">
        <f>SUM(F12:F13)</f>
        <v>826105.05</v>
      </c>
      <c r="G14" s="23"/>
    </row>
  </sheetData>
  <customSheetViews>
    <customSheetView guid="{23D80CFE-F2DC-425E-BB5E-9BB4BA5D1CCF}" scale="80">
      <selection activeCell="G2" sqref="G2"/>
      <pageMargins left="0.7" right="0.7" top="0.75" bottom="0.75" header="0.3" footer="0.3"/>
    </customSheetView>
  </customSheetViews>
  <mergeCells count="3">
    <mergeCell ref="A2:F2"/>
    <mergeCell ref="I6:K6"/>
    <mergeCell ref="I8:K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297"/>
  <sheetViews>
    <sheetView rightToLeft="1" view="pageBreakPreview" zoomScale="89" zoomScaleNormal="89" zoomScaleSheetLayoutView="89" workbookViewId="0">
      <pane ySplit="3" topLeftCell="A4" activePane="bottomLeft" state="frozen"/>
      <selection pane="bottomLeft" activeCell="I2" sqref="I2"/>
    </sheetView>
  </sheetViews>
  <sheetFormatPr defaultRowHeight="14.4" x14ac:dyDescent="0.55000000000000004"/>
  <cols>
    <col min="1" max="1" width="7.47265625" customWidth="1"/>
    <col min="2" max="2" width="50.26171875" style="83" customWidth="1"/>
    <col min="3" max="3" width="7.3671875" style="4" customWidth="1"/>
    <col min="5" max="5" width="13.734375" bestFit="1" customWidth="1"/>
    <col min="6" max="8" width="15.1015625" customWidth="1"/>
    <col min="9" max="9" width="28" customWidth="1"/>
  </cols>
  <sheetData>
    <row r="1" spans="1:9" ht="14.7" thickBot="1" x14ac:dyDescent="0.6">
      <c r="A1" s="80"/>
    </row>
    <row r="2" spans="1:9" ht="18.3" thickBot="1" x14ac:dyDescent="0.6">
      <c r="A2" s="139" t="s">
        <v>294</v>
      </c>
      <c r="B2" s="139"/>
      <c r="C2" s="139"/>
      <c r="D2" s="139"/>
      <c r="E2" s="139"/>
      <c r="F2" s="139"/>
      <c r="G2" s="81"/>
      <c r="H2" s="81"/>
      <c r="I2" s="52" t="s">
        <v>322</v>
      </c>
    </row>
    <row r="3" spans="1:9" ht="36" x14ac:dyDescent="0.55000000000000004">
      <c r="A3" s="9" t="s">
        <v>6</v>
      </c>
      <c r="B3" s="9" t="s">
        <v>0</v>
      </c>
      <c r="C3" s="9" t="s">
        <v>1</v>
      </c>
      <c r="D3" s="9" t="s">
        <v>2</v>
      </c>
      <c r="E3" s="10" t="s">
        <v>13</v>
      </c>
      <c r="F3" s="10" t="s">
        <v>11</v>
      </c>
      <c r="G3" s="10" t="s">
        <v>169</v>
      </c>
      <c r="H3" s="10" t="s">
        <v>170</v>
      </c>
      <c r="I3" s="10" t="s">
        <v>8</v>
      </c>
    </row>
    <row r="4" spans="1:9" ht="18" x14ac:dyDescent="0.55000000000000004">
      <c r="A4" s="39" t="s">
        <v>27</v>
      </c>
      <c r="B4" s="84" t="s">
        <v>221</v>
      </c>
      <c r="C4" s="33"/>
      <c r="D4" s="33"/>
      <c r="E4" s="34"/>
      <c r="F4" s="35"/>
      <c r="G4" s="35"/>
      <c r="H4" s="35"/>
      <c r="I4" s="34"/>
    </row>
    <row r="5" spans="1:9" ht="15.3" x14ac:dyDescent="0.55000000000000004">
      <c r="A5" s="5"/>
      <c r="B5" s="85" t="s">
        <v>207</v>
      </c>
      <c r="C5" s="6"/>
      <c r="D5" s="6"/>
      <c r="E5" s="7"/>
      <c r="F5" s="8"/>
      <c r="G5" s="8"/>
      <c r="H5" s="8"/>
      <c r="I5" s="7"/>
    </row>
    <row r="6" spans="1:9" ht="45.9" x14ac:dyDescent="0.55000000000000004">
      <c r="A6" s="5"/>
      <c r="B6" s="85" t="s">
        <v>217</v>
      </c>
      <c r="C6" s="6"/>
      <c r="D6" s="6"/>
      <c r="E6" s="7"/>
      <c r="F6" s="8"/>
      <c r="G6" s="8"/>
      <c r="H6" s="8"/>
      <c r="I6" s="7"/>
    </row>
    <row r="7" spans="1:9" ht="76.5" x14ac:dyDescent="0.55000000000000004">
      <c r="A7" s="5">
        <v>1</v>
      </c>
      <c r="B7" s="85" t="s">
        <v>237</v>
      </c>
      <c r="C7" s="6" t="s">
        <v>4</v>
      </c>
      <c r="D7" s="6">
        <v>1</v>
      </c>
      <c r="E7" s="8">
        <v>2350</v>
      </c>
      <c r="F7" s="8">
        <f t="shared" ref="F7:F20" si="0">E7*D7</f>
        <v>2350</v>
      </c>
      <c r="G7" s="8"/>
      <c r="H7" s="8"/>
      <c r="I7" s="8"/>
    </row>
    <row r="8" spans="1:9" ht="91.8" x14ac:dyDescent="0.55000000000000004">
      <c r="A8" s="5">
        <v>2</v>
      </c>
      <c r="B8" s="85" t="s">
        <v>218</v>
      </c>
      <c r="C8" s="6" t="s">
        <v>4</v>
      </c>
      <c r="D8" s="6">
        <v>1</v>
      </c>
      <c r="E8" s="8">
        <v>3200</v>
      </c>
      <c r="F8" s="8">
        <f t="shared" si="0"/>
        <v>3200</v>
      </c>
      <c r="G8" s="8"/>
      <c r="H8" s="8"/>
      <c r="I8" s="8"/>
    </row>
    <row r="9" spans="1:9" ht="61.2" x14ac:dyDescent="0.55000000000000004">
      <c r="A9" s="5">
        <v>3</v>
      </c>
      <c r="B9" s="85" t="s">
        <v>238</v>
      </c>
      <c r="C9" s="6" t="s">
        <v>4</v>
      </c>
      <c r="D9" s="6">
        <v>1</v>
      </c>
      <c r="E9" s="8">
        <v>2800</v>
      </c>
      <c r="F9" s="8">
        <f t="shared" si="0"/>
        <v>2800</v>
      </c>
      <c r="G9" s="8"/>
      <c r="H9" s="8"/>
      <c r="I9" s="8"/>
    </row>
    <row r="10" spans="1:9" ht="76.5" x14ac:dyDescent="0.55000000000000004">
      <c r="A10" s="5">
        <v>4</v>
      </c>
      <c r="B10" s="85" t="s">
        <v>239</v>
      </c>
      <c r="C10" s="6" t="s">
        <v>4</v>
      </c>
      <c r="D10" s="6">
        <v>1</v>
      </c>
      <c r="E10" s="8">
        <v>15000</v>
      </c>
      <c r="F10" s="8">
        <f t="shared" si="0"/>
        <v>15000</v>
      </c>
      <c r="G10" s="8"/>
      <c r="H10" s="8"/>
      <c r="I10" s="8"/>
    </row>
    <row r="11" spans="1:9" ht="76.5" x14ac:dyDescent="0.55000000000000004">
      <c r="A11" s="5">
        <v>5</v>
      </c>
      <c r="B11" s="85" t="s">
        <v>219</v>
      </c>
      <c r="C11" s="6" t="s">
        <v>4</v>
      </c>
      <c r="D11" s="6">
        <v>1</v>
      </c>
      <c r="E11" s="8">
        <v>18000</v>
      </c>
      <c r="F11" s="8">
        <f>E11*D11</f>
        <v>18000</v>
      </c>
      <c r="G11" s="8"/>
      <c r="H11" s="8"/>
      <c r="I11" s="8"/>
    </row>
    <row r="12" spans="1:9" ht="168.3" x14ac:dyDescent="0.55000000000000004">
      <c r="A12" s="5">
        <v>6</v>
      </c>
      <c r="B12" s="85" t="s">
        <v>267</v>
      </c>
      <c r="C12" s="6" t="s">
        <v>4</v>
      </c>
      <c r="D12" s="6">
        <v>1</v>
      </c>
      <c r="E12" s="8">
        <v>9500</v>
      </c>
      <c r="F12" s="8">
        <f>E12*D12</f>
        <v>9500</v>
      </c>
      <c r="G12" s="8"/>
      <c r="H12" s="8"/>
      <c r="I12" s="8"/>
    </row>
    <row r="13" spans="1:9" ht="61.2" x14ac:dyDescent="0.55000000000000004">
      <c r="A13" s="5">
        <v>7</v>
      </c>
      <c r="B13" s="85" t="s">
        <v>268</v>
      </c>
      <c r="C13" s="6" t="s">
        <v>4</v>
      </c>
      <c r="D13" s="6">
        <v>1</v>
      </c>
      <c r="E13" s="8">
        <v>2200</v>
      </c>
      <c r="F13" s="8">
        <f t="shared" si="0"/>
        <v>2200</v>
      </c>
      <c r="G13" s="8"/>
      <c r="H13" s="8"/>
      <c r="I13" s="8"/>
    </row>
    <row r="14" spans="1:9" ht="91.8" x14ac:dyDescent="0.55000000000000004">
      <c r="A14" s="5">
        <v>8</v>
      </c>
      <c r="B14" s="85" t="s">
        <v>281</v>
      </c>
      <c r="C14" s="6" t="s">
        <v>4</v>
      </c>
      <c r="D14" s="6">
        <v>1</v>
      </c>
      <c r="E14" s="8">
        <v>3400</v>
      </c>
      <c r="F14" s="8">
        <f t="shared" ref="F14" si="1">E14*D14</f>
        <v>3400</v>
      </c>
      <c r="G14" s="8"/>
      <c r="H14" s="8"/>
      <c r="I14" s="8"/>
    </row>
    <row r="15" spans="1:9" ht="30.6" x14ac:dyDescent="0.55000000000000004">
      <c r="A15" s="5">
        <v>9</v>
      </c>
      <c r="B15" s="85" t="s">
        <v>174</v>
      </c>
      <c r="C15" s="6" t="s">
        <v>3</v>
      </c>
      <c r="D15" s="6">
        <v>1</v>
      </c>
      <c r="E15" s="8">
        <v>680</v>
      </c>
      <c r="F15" s="8">
        <f t="shared" si="0"/>
        <v>680</v>
      </c>
      <c r="G15" s="8"/>
      <c r="H15" s="8"/>
      <c r="I15" s="8"/>
    </row>
    <row r="16" spans="1:9" ht="30.6" x14ac:dyDescent="0.55000000000000004">
      <c r="A16" s="5">
        <v>10</v>
      </c>
      <c r="B16" s="85" t="s">
        <v>175</v>
      </c>
      <c r="C16" s="6" t="s">
        <v>4</v>
      </c>
      <c r="D16" s="6">
        <v>1</v>
      </c>
      <c r="E16" s="8">
        <v>550</v>
      </c>
      <c r="F16" s="8">
        <f t="shared" si="0"/>
        <v>550</v>
      </c>
      <c r="G16" s="8"/>
      <c r="H16" s="8"/>
      <c r="I16" s="8"/>
    </row>
    <row r="17" spans="1:9" ht="122.4" x14ac:dyDescent="0.55000000000000004">
      <c r="A17" s="5">
        <v>11</v>
      </c>
      <c r="B17" s="85" t="s">
        <v>22</v>
      </c>
      <c r="C17" s="6" t="s">
        <v>4</v>
      </c>
      <c r="D17" s="6">
        <v>1</v>
      </c>
      <c r="E17" s="8">
        <v>1500</v>
      </c>
      <c r="F17" s="8">
        <f t="shared" si="0"/>
        <v>1500</v>
      </c>
      <c r="G17" s="8"/>
      <c r="H17" s="8"/>
      <c r="I17" s="8"/>
    </row>
    <row r="18" spans="1:9" ht="30.6" x14ac:dyDescent="0.55000000000000004">
      <c r="A18" s="5">
        <v>12</v>
      </c>
      <c r="B18" s="85" t="s">
        <v>23</v>
      </c>
      <c r="C18" s="6" t="s">
        <v>4</v>
      </c>
      <c r="D18" s="6">
        <v>1</v>
      </c>
      <c r="E18" s="8">
        <v>1500</v>
      </c>
      <c r="F18" s="8">
        <f t="shared" si="0"/>
        <v>1500</v>
      </c>
      <c r="G18" s="8"/>
      <c r="H18" s="8"/>
      <c r="I18" s="8"/>
    </row>
    <row r="19" spans="1:9" ht="30.6" x14ac:dyDescent="0.55000000000000004">
      <c r="A19" s="5">
        <v>13</v>
      </c>
      <c r="B19" s="85" t="s">
        <v>24</v>
      </c>
      <c r="C19" s="6" t="s">
        <v>4</v>
      </c>
      <c r="D19" s="6">
        <v>1</v>
      </c>
      <c r="E19" s="8">
        <v>1700</v>
      </c>
      <c r="F19" s="8">
        <f t="shared" si="0"/>
        <v>1700</v>
      </c>
      <c r="G19" s="8"/>
      <c r="H19" s="8"/>
      <c r="I19" s="8"/>
    </row>
    <row r="20" spans="1:9" ht="30.6" x14ac:dyDescent="0.55000000000000004">
      <c r="A20" s="5">
        <v>14</v>
      </c>
      <c r="B20" s="85" t="s">
        <v>25</v>
      </c>
      <c r="C20" s="6" t="s">
        <v>4</v>
      </c>
      <c r="D20" s="6">
        <v>1</v>
      </c>
      <c r="E20" s="8">
        <v>2000</v>
      </c>
      <c r="F20" s="8">
        <f t="shared" si="0"/>
        <v>2000</v>
      </c>
      <c r="G20" s="8"/>
      <c r="H20" s="8"/>
      <c r="I20" s="8"/>
    </row>
    <row r="21" spans="1:9" ht="18" x14ac:dyDescent="0.55000000000000004">
      <c r="A21" s="36" t="s">
        <v>27</v>
      </c>
      <c r="B21" s="86" t="s">
        <v>220</v>
      </c>
      <c r="C21" s="37"/>
      <c r="D21" s="37"/>
      <c r="E21" s="38"/>
      <c r="F21" s="38">
        <f>SUM(F7:F20)</f>
        <v>64380</v>
      </c>
      <c r="G21" s="38"/>
      <c r="H21" s="38"/>
      <c r="I21" s="38"/>
    </row>
    <row r="22" spans="1:9" ht="20.100000000000001" x14ac:dyDescent="0.55000000000000004">
      <c r="A22" s="46"/>
      <c r="B22" s="156" t="s">
        <v>47</v>
      </c>
      <c r="C22" s="150"/>
      <c r="D22" s="150"/>
      <c r="E22" s="157"/>
      <c r="F22" s="58"/>
      <c r="G22" s="58"/>
      <c r="H22" s="58"/>
      <c r="I22" s="58"/>
    </row>
    <row r="23" spans="1:9" ht="36" x14ac:dyDescent="0.65">
      <c r="A23" s="50" t="s">
        <v>50</v>
      </c>
      <c r="B23" s="158" t="s">
        <v>222</v>
      </c>
      <c r="C23" s="145"/>
      <c r="D23" s="145"/>
      <c r="E23" s="146"/>
      <c r="F23" s="51">
        <f>F21-(F22*F21)</f>
        <v>64380</v>
      </c>
      <c r="G23" s="82"/>
      <c r="H23" s="82"/>
      <c r="I23" s="82"/>
    </row>
    <row r="24" spans="1:9" ht="15.3" x14ac:dyDescent="0.55000000000000004">
      <c r="A24" s="29"/>
      <c r="B24" s="87"/>
      <c r="C24" s="31"/>
      <c r="D24" s="31"/>
      <c r="E24" s="32"/>
      <c r="F24" s="32"/>
      <c r="G24" s="32"/>
      <c r="H24" s="32"/>
      <c r="I24" s="32"/>
    </row>
    <row r="25" spans="1:9" ht="18" x14ac:dyDescent="0.55000000000000004">
      <c r="A25" s="39" t="s">
        <v>28</v>
      </c>
      <c r="B25" s="84" t="s">
        <v>29</v>
      </c>
      <c r="C25" s="33"/>
      <c r="D25" s="33"/>
      <c r="E25" s="34"/>
      <c r="F25" s="35"/>
      <c r="G25" s="35"/>
      <c r="H25" s="35"/>
      <c r="I25" s="35"/>
    </row>
    <row r="26" spans="1:9" ht="15.3" x14ac:dyDescent="0.55000000000000004">
      <c r="A26" s="5"/>
      <c r="B26" s="85" t="s">
        <v>207</v>
      </c>
      <c r="C26" s="6"/>
      <c r="D26" s="6"/>
      <c r="E26" s="7"/>
      <c r="F26" s="8"/>
      <c r="G26" s="8"/>
      <c r="H26" s="8"/>
      <c r="I26" s="7"/>
    </row>
    <row r="27" spans="1:9" ht="61.2" x14ac:dyDescent="0.55000000000000004">
      <c r="A27" s="5">
        <v>15</v>
      </c>
      <c r="B27" s="106" t="s">
        <v>240</v>
      </c>
      <c r="C27" s="6" t="s">
        <v>4</v>
      </c>
      <c r="D27" s="6">
        <v>1</v>
      </c>
      <c r="E27" s="8">
        <v>4000</v>
      </c>
      <c r="F27" s="8">
        <f t="shared" ref="F27:F48" si="2">E27*D27</f>
        <v>4000</v>
      </c>
      <c r="G27" s="8"/>
      <c r="H27" s="8"/>
      <c r="I27" s="8" t="s">
        <v>167</v>
      </c>
    </row>
    <row r="28" spans="1:9" ht="61.2" x14ac:dyDescent="0.55000000000000004">
      <c r="A28" s="5">
        <v>16</v>
      </c>
      <c r="B28" s="106" t="s">
        <v>241</v>
      </c>
      <c r="C28" s="6" t="s">
        <v>4</v>
      </c>
      <c r="D28" s="6">
        <v>1</v>
      </c>
      <c r="E28" s="8">
        <v>6500</v>
      </c>
      <c r="F28" s="8">
        <f t="shared" si="2"/>
        <v>6500</v>
      </c>
      <c r="G28" s="8"/>
      <c r="H28" s="8"/>
      <c r="I28" s="8" t="s">
        <v>167</v>
      </c>
    </row>
    <row r="29" spans="1:9" ht="61.2" x14ac:dyDescent="0.55000000000000004">
      <c r="A29" s="5">
        <v>17</v>
      </c>
      <c r="B29" s="106" t="s">
        <v>242</v>
      </c>
      <c r="C29" s="6" t="s">
        <v>4</v>
      </c>
      <c r="D29" s="6">
        <v>1</v>
      </c>
      <c r="E29" s="8">
        <v>8000</v>
      </c>
      <c r="F29" s="8">
        <f t="shared" si="2"/>
        <v>8000</v>
      </c>
      <c r="G29" s="8"/>
      <c r="H29" s="8"/>
      <c r="I29" s="8" t="s">
        <v>167</v>
      </c>
    </row>
    <row r="30" spans="1:9" ht="61.2" x14ac:dyDescent="0.55000000000000004">
      <c r="A30" s="5">
        <v>18</v>
      </c>
      <c r="B30" s="106" t="s">
        <v>243</v>
      </c>
      <c r="C30" s="6" t="s">
        <v>4</v>
      </c>
      <c r="D30" s="6">
        <v>1</v>
      </c>
      <c r="E30" s="8">
        <v>11250</v>
      </c>
      <c r="F30" s="8">
        <f t="shared" si="2"/>
        <v>11250</v>
      </c>
      <c r="G30" s="8"/>
      <c r="H30" s="8"/>
      <c r="I30" s="8" t="s">
        <v>167</v>
      </c>
    </row>
    <row r="31" spans="1:9" ht="76.5" x14ac:dyDescent="0.55000000000000004">
      <c r="A31" s="5">
        <v>19</v>
      </c>
      <c r="B31" s="107" t="s">
        <v>244</v>
      </c>
      <c r="C31" s="78" t="s">
        <v>4</v>
      </c>
      <c r="D31" s="78">
        <v>1</v>
      </c>
      <c r="E31" s="79">
        <v>49500</v>
      </c>
      <c r="F31" s="79">
        <f t="shared" si="2"/>
        <v>49500</v>
      </c>
      <c r="G31" s="8"/>
      <c r="H31" s="79"/>
      <c r="I31" s="79" t="s">
        <v>167</v>
      </c>
    </row>
    <row r="32" spans="1:9" ht="30.6" x14ac:dyDescent="0.55000000000000004">
      <c r="A32" s="5">
        <v>20</v>
      </c>
      <c r="B32" s="107" t="s">
        <v>275</v>
      </c>
      <c r="C32" s="78" t="s">
        <v>4</v>
      </c>
      <c r="D32" s="78">
        <v>1</v>
      </c>
      <c r="E32" s="79">
        <v>1100</v>
      </c>
      <c r="F32" s="79">
        <f t="shared" si="2"/>
        <v>1100</v>
      </c>
      <c r="G32" s="8"/>
      <c r="H32" s="79"/>
      <c r="I32" s="79"/>
    </row>
    <row r="33" spans="1:9" ht="30.6" x14ac:dyDescent="0.55000000000000004">
      <c r="A33" s="5">
        <v>21</v>
      </c>
      <c r="B33" s="107" t="s">
        <v>276</v>
      </c>
      <c r="C33" s="78" t="s">
        <v>4</v>
      </c>
      <c r="D33" s="78">
        <v>1</v>
      </c>
      <c r="E33" s="79">
        <v>3400</v>
      </c>
      <c r="F33" s="79">
        <f t="shared" si="2"/>
        <v>3400</v>
      </c>
      <c r="G33" s="8"/>
      <c r="H33" s="79"/>
      <c r="I33" s="79"/>
    </row>
    <row r="34" spans="1:9" ht="30.6" x14ac:dyDescent="0.55000000000000004">
      <c r="A34" s="5">
        <v>22</v>
      </c>
      <c r="B34" s="107" t="s">
        <v>277</v>
      </c>
      <c r="C34" s="78" t="s">
        <v>4</v>
      </c>
      <c r="D34" s="78">
        <v>1</v>
      </c>
      <c r="E34" s="79">
        <v>43000</v>
      </c>
      <c r="F34" s="79">
        <f t="shared" si="2"/>
        <v>43000</v>
      </c>
      <c r="G34" s="8"/>
      <c r="H34" s="79"/>
      <c r="I34" s="79"/>
    </row>
    <row r="35" spans="1:9" ht="30.6" x14ac:dyDescent="0.55000000000000004">
      <c r="A35" s="5">
        <v>23</v>
      </c>
      <c r="B35" s="107" t="s">
        <v>278</v>
      </c>
      <c r="C35" s="78" t="s">
        <v>4</v>
      </c>
      <c r="D35" s="78">
        <v>1</v>
      </c>
      <c r="E35" s="79">
        <v>220</v>
      </c>
      <c r="F35" s="79">
        <f t="shared" si="2"/>
        <v>220</v>
      </c>
      <c r="G35" s="8"/>
      <c r="H35" s="79"/>
      <c r="I35" s="79"/>
    </row>
    <row r="36" spans="1:9" ht="30.6" x14ac:dyDescent="0.55000000000000004">
      <c r="A36" s="5">
        <v>24</v>
      </c>
      <c r="B36" s="107" t="s">
        <v>279</v>
      </c>
      <c r="C36" s="78" t="s">
        <v>4</v>
      </c>
      <c r="D36" s="78">
        <v>1</v>
      </c>
      <c r="E36" s="79">
        <v>630</v>
      </c>
      <c r="F36" s="79">
        <f t="shared" si="2"/>
        <v>630</v>
      </c>
      <c r="G36" s="8"/>
      <c r="H36" s="79"/>
      <c r="I36" s="79"/>
    </row>
    <row r="37" spans="1:9" ht="30.6" x14ac:dyDescent="0.55000000000000004">
      <c r="A37" s="5">
        <v>25</v>
      </c>
      <c r="B37" s="107" t="s">
        <v>280</v>
      </c>
      <c r="C37" s="78" t="s">
        <v>4</v>
      </c>
      <c r="D37" s="78">
        <v>1</v>
      </c>
      <c r="E37" s="79">
        <v>135</v>
      </c>
      <c r="F37" s="79">
        <f t="shared" si="2"/>
        <v>135</v>
      </c>
      <c r="G37" s="8"/>
      <c r="H37" s="79"/>
      <c r="I37" s="79"/>
    </row>
    <row r="38" spans="1:9" ht="30.6" x14ac:dyDescent="0.55000000000000004">
      <c r="A38" s="5">
        <v>26</v>
      </c>
      <c r="B38" s="85" t="s">
        <v>223</v>
      </c>
      <c r="C38" s="6" t="s">
        <v>4</v>
      </c>
      <c r="D38" s="6">
        <v>1</v>
      </c>
      <c r="E38" s="8">
        <v>4000</v>
      </c>
      <c r="F38" s="8">
        <f t="shared" si="2"/>
        <v>4000</v>
      </c>
      <c r="G38" s="8"/>
      <c r="H38" s="8"/>
      <c r="I38" s="8"/>
    </row>
    <row r="39" spans="1:9" ht="15.3" x14ac:dyDescent="0.55000000000000004">
      <c r="A39" s="5">
        <v>27</v>
      </c>
      <c r="B39" s="85" t="s">
        <v>40</v>
      </c>
      <c r="C39" s="6" t="s">
        <v>4</v>
      </c>
      <c r="D39" s="6">
        <v>1</v>
      </c>
      <c r="E39" s="8">
        <v>3200</v>
      </c>
      <c r="F39" s="8">
        <f t="shared" si="2"/>
        <v>3200</v>
      </c>
      <c r="G39" s="8"/>
      <c r="H39" s="8"/>
      <c r="I39" s="8"/>
    </row>
    <row r="40" spans="1:9" ht="45.9" x14ac:dyDescent="0.55000000000000004">
      <c r="A40" s="5">
        <v>28</v>
      </c>
      <c r="B40" s="85" t="s">
        <v>31</v>
      </c>
      <c r="C40" s="6" t="s">
        <v>4</v>
      </c>
      <c r="D40" s="6">
        <v>1</v>
      </c>
      <c r="E40" s="8">
        <v>1600</v>
      </c>
      <c r="F40" s="8">
        <f t="shared" si="2"/>
        <v>1600</v>
      </c>
      <c r="G40" s="8"/>
      <c r="H40" s="8"/>
      <c r="I40" s="8"/>
    </row>
    <row r="41" spans="1:9" ht="30.6" x14ac:dyDescent="0.55000000000000004">
      <c r="A41" s="5">
        <v>29</v>
      </c>
      <c r="B41" s="108" t="s">
        <v>236</v>
      </c>
      <c r="C41" s="109" t="s">
        <v>4</v>
      </c>
      <c r="D41" s="109">
        <v>1</v>
      </c>
      <c r="E41" s="110">
        <v>700</v>
      </c>
      <c r="F41" s="110">
        <f t="shared" si="2"/>
        <v>700</v>
      </c>
      <c r="G41" s="8"/>
      <c r="H41" s="102"/>
      <c r="I41" s="102"/>
    </row>
    <row r="42" spans="1:9" ht="30.6" x14ac:dyDescent="0.55000000000000004">
      <c r="A42" s="5">
        <v>30</v>
      </c>
      <c r="B42" s="85" t="s">
        <v>30</v>
      </c>
      <c r="C42" s="6" t="s">
        <v>4</v>
      </c>
      <c r="D42" s="6">
        <v>1</v>
      </c>
      <c r="E42" s="8">
        <v>1000</v>
      </c>
      <c r="F42" s="8">
        <f t="shared" si="2"/>
        <v>1000</v>
      </c>
      <c r="G42" s="8"/>
      <c r="H42" s="8"/>
      <c r="I42" s="8"/>
    </row>
    <row r="43" spans="1:9" ht="45.9" x14ac:dyDescent="0.55000000000000004">
      <c r="A43" s="5">
        <v>31</v>
      </c>
      <c r="B43" s="85" t="s">
        <v>259</v>
      </c>
      <c r="C43" s="6" t="s">
        <v>4</v>
      </c>
      <c r="D43" s="6">
        <v>1</v>
      </c>
      <c r="E43" s="8">
        <v>5500</v>
      </c>
      <c r="F43" s="8">
        <f t="shared" si="2"/>
        <v>5500</v>
      </c>
      <c r="G43" s="8"/>
      <c r="H43" s="8"/>
      <c r="I43" s="8"/>
    </row>
    <row r="44" spans="1:9" ht="168.3" x14ac:dyDescent="0.55000000000000004">
      <c r="A44" s="5">
        <v>32</v>
      </c>
      <c r="B44" s="113" t="s">
        <v>286</v>
      </c>
      <c r="C44" s="6" t="s">
        <v>4</v>
      </c>
      <c r="D44" s="6">
        <v>1</v>
      </c>
      <c r="E44" s="8">
        <v>4950</v>
      </c>
      <c r="F44" s="8">
        <f t="shared" ref="F44:F47" si="3">E44*D44</f>
        <v>4950</v>
      </c>
      <c r="G44" s="8"/>
      <c r="H44" s="8"/>
      <c r="I44" s="8"/>
    </row>
    <row r="45" spans="1:9" ht="168.3" x14ac:dyDescent="0.55000000000000004">
      <c r="A45" s="5">
        <v>33</v>
      </c>
      <c r="B45" s="114" t="s">
        <v>289</v>
      </c>
      <c r="C45" s="6" t="s">
        <v>4</v>
      </c>
      <c r="D45" s="6">
        <v>1</v>
      </c>
      <c r="E45" s="8">
        <v>5850</v>
      </c>
      <c r="F45" s="8">
        <f t="shared" si="3"/>
        <v>5850</v>
      </c>
      <c r="G45" s="8"/>
      <c r="H45" s="8"/>
      <c r="I45" s="8"/>
    </row>
    <row r="46" spans="1:9" ht="168.3" x14ac:dyDescent="0.55000000000000004">
      <c r="A46" s="5">
        <v>34</v>
      </c>
      <c r="B46" s="114" t="s">
        <v>287</v>
      </c>
      <c r="C46" s="6" t="s">
        <v>4</v>
      </c>
      <c r="D46" s="6">
        <v>1</v>
      </c>
      <c r="E46" s="8">
        <v>6750</v>
      </c>
      <c r="F46" s="8">
        <f t="shared" si="3"/>
        <v>6750</v>
      </c>
      <c r="G46" s="8"/>
      <c r="H46" s="8"/>
      <c r="I46" s="8"/>
    </row>
    <row r="47" spans="1:9" ht="168.3" x14ac:dyDescent="0.55000000000000004">
      <c r="A47" s="5">
        <v>35</v>
      </c>
      <c r="B47" s="114" t="s">
        <v>288</v>
      </c>
      <c r="C47" s="6" t="s">
        <v>4</v>
      </c>
      <c r="D47" s="6">
        <v>1</v>
      </c>
      <c r="E47" s="8">
        <v>7650</v>
      </c>
      <c r="F47" s="8">
        <f t="shared" si="3"/>
        <v>7650</v>
      </c>
      <c r="G47" s="8"/>
      <c r="H47" s="8"/>
      <c r="I47" s="8"/>
    </row>
    <row r="48" spans="1:9" ht="30.6" x14ac:dyDescent="0.55000000000000004">
      <c r="A48" s="5">
        <v>36</v>
      </c>
      <c r="B48" s="85" t="s">
        <v>164</v>
      </c>
      <c r="C48" s="6" t="s">
        <v>4</v>
      </c>
      <c r="D48" s="6">
        <v>1</v>
      </c>
      <c r="E48" s="8">
        <v>25000</v>
      </c>
      <c r="F48" s="8">
        <f t="shared" si="2"/>
        <v>25000</v>
      </c>
      <c r="G48" s="8"/>
      <c r="H48" s="8"/>
      <c r="I48" s="8"/>
    </row>
    <row r="49" spans="1:9" ht="18" x14ac:dyDescent="0.55000000000000004">
      <c r="A49" s="36" t="s">
        <v>28</v>
      </c>
      <c r="B49" s="86" t="s">
        <v>32</v>
      </c>
      <c r="C49" s="37"/>
      <c r="D49" s="37"/>
      <c r="E49" s="38"/>
      <c r="F49" s="38">
        <f>SUM(F27:F48)</f>
        <v>193935</v>
      </c>
      <c r="G49" s="38"/>
      <c r="H49" s="38"/>
      <c r="I49" s="38"/>
    </row>
    <row r="50" spans="1:9" ht="20.100000000000001" x14ac:dyDescent="0.55000000000000004">
      <c r="A50" s="46"/>
      <c r="B50" s="156" t="s">
        <v>47</v>
      </c>
      <c r="C50" s="150"/>
      <c r="D50" s="150"/>
      <c r="E50" s="157"/>
      <c r="F50" s="58"/>
      <c r="G50" s="58"/>
      <c r="H50" s="58"/>
      <c r="I50" s="58"/>
    </row>
    <row r="51" spans="1:9" ht="18" x14ac:dyDescent="0.65">
      <c r="A51" s="50" t="s">
        <v>52</v>
      </c>
      <c r="B51" s="158" t="s">
        <v>51</v>
      </c>
      <c r="C51" s="145"/>
      <c r="D51" s="145"/>
      <c r="E51" s="146"/>
      <c r="F51" s="51">
        <f>F49-(F50*F49)</f>
        <v>193935</v>
      </c>
      <c r="G51" s="82"/>
      <c r="H51" s="82"/>
      <c r="I51" s="82"/>
    </row>
    <row r="52" spans="1:9" ht="15.3" x14ac:dyDescent="0.55000000000000004">
      <c r="A52" s="29"/>
      <c r="B52" s="87"/>
      <c r="C52" s="31"/>
      <c r="D52" s="31"/>
      <c r="E52" s="32"/>
      <c r="F52" s="32"/>
      <c r="G52" s="32"/>
      <c r="H52" s="32"/>
      <c r="I52" s="32"/>
    </row>
    <row r="53" spans="1:9" ht="18" x14ac:dyDescent="0.55000000000000004">
      <c r="A53" s="39" t="s">
        <v>33</v>
      </c>
      <c r="B53" s="84" t="s">
        <v>177</v>
      </c>
      <c r="C53" s="33"/>
      <c r="D53" s="33"/>
      <c r="E53" s="34"/>
      <c r="F53" s="35"/>
      <c r="G53" s="35"/>
      <c r="H53" s="35"/>
      <c r="I53" s="35"/>
    </row>
    <row r="54" spans="1:9" ht="15.3" x14ac:dyDescent="0.55000000000000004">
      <c r="A54" s="5"/>
      <c r="B54" s="85" t="s">
        <v>207</v>
      </c>
      <c r="C54" s="6"/>
      <c r="D54" s="6"/>
      <c r="E54" s="7"/>
      <c r="F54" s="8"/>
      <c r="G54" s="8"/>
      <c r="H54" s="8"/>
      <c r="I54" s="7"/>
    </row>
    <row r="55" spans="1:9" ht="30.6" x14ac:dyDescent="0.55000000000000004">
      <c r="A55" s="5">
        <v>37</v>
      </c>
      <c r="B55" s="85" t="s">
        <v>208</v>
      </c>
      <c r="C55" s="6" t="s">
        <v>4</v>
      </c>
      <c r="D55" s="6">
        <v>1</v>
      </c>
      <c r="E55" s="8">
        <v>2200</v>
      </c>
      <c r="F55" s="8">
        <f>E55*D55</f>
        <v>2200</v>
      </c>
      <c r="G55" s="8"/>
      <c r="H55" s="8"/>
      <c r="I55" s="8"/>
    </row>
    <row r="56" spans="1:9" ht="30.6" x14ac:dyDescent="0.55000000000000004">
      <c r="A56" s="5">
        <v>38</v>
      </c>
      <c r="B56" s="85" t="s">
        <v>209</v>
      </c>
      <c r="C56" s="6" t="s">
        <v>4</v>
      </c>
      <c r="D56" s="6">
        <v>1</v>
      </c>
      <c r="E56" s="8">
        <v>2000</v>
      </c>
      <c r="F56" s="8">
        <f>E56*D56</f>
        <v>2000</v>
      </c>
      <c r="G56" s="8"/>
      <c r="H56" s="8"/>
      <c r="I56" s="8"/>
    </row>
    <row r="57" spans="1:9" ht="30.6" x14ac:dyDescent="0.55000000000000004">
      <c r="A57" s="5">
        <v>39</v>
      </c>
      <c r="B57" s="85" t="s">
        <v>210</v>
      </c>
      <c r="C57" s="6" t="s">
        <v>4</v>
      </c>
      <c r="D57" s="6">
        <v>1</v>
      </c>
      <c r="E57" s="8">
        <v>500</v>
      </c>
      <c r="F57" s="8">
        <f>E57*D57</f>
        <v>500</v>
      </c>
      <c r="G57" s="8"/>
      <c r="H57" s="8"/>
      <c r="I57" s="8"/>
    </row>
    <row r="58" spans="1:9" ht="45.9" x14ac:dyDescent="0.55000000000000004">
      <c r="A58" s="5">
        <v>40</v>
      </c>
      <c r="B58" s="85" t="s">
        <v>211</v>
      </c>
      <c r="C58" s="6" t="s">
        <v>4</v>
      </c>
      <c r="D58" s="6">
        <v>1</v>
      </c>
      <c r="E58" s="8">
        <v>500</v>
      </c>
      <c r="F58" s="8">
        <f>E58*D58</f>
        <v>500</v>
      </c>
      <c r="G58" s="8"/>
      <c r="H58" s="8"/>
      <c r="I58" s="8"/>
    </row>
    <row r="59" spans="1:9" ht="30.6" x14ac:dyDescent="0.55000000000000004">
      <c r="A59" s="5">
        <v>41</v>
      </c>
      <c r="B59" s="85" t="s">
        <v>184</v>
      </c>
      <c r="C59" s="6" t="s">
        <v>3</v>
      </c>
      <c r="D59" s="6">
        <v>1</v>
      </c>
      <c r="E59" s="8">
        <v>2800</v>
      </c>
      <c r="F59" s="8">
        <f t="shared" ref="F59:F67" si="4">E59*D59</f>
        <v>2800</v>
      </c>
      <c r="G59" s="8"/>
      <c r="H59" s="8"/>
      <c r="I59" s="8"/>
    </row>
    <row r="60" spans="1:9" ht="30.6" x14ac:dyDescent="0.55000000000000004">
      <c r="A60" s="5">
        <v>42</v>
      </c>
      <c r="B60" s="85" t="s">
        <v>185</v>
      </c>
      <c r="C60" s="6" t="s">
        <v>3</v>
      </c>
      <c r="D60" s="6">
        <v>1</v>
      </c>
      <c r="E60" s="8">
        <v>3200</v>
      </c>
      <c r="F60" s="8">
        <f>E60*D60</f>
        <v>3200</v>
      </c>
      <c r="G60" s="8"/>
      <c r="H60" s="8"/>
      <c r="I60" s="8"/>
    </row>
    <row r="61" spans="1:9" ht="30.6" x14ac:dyDescent="0.55000000000000004">
      <c r="A61" s="5">
        <v>43</v>
      </c>
      <c r="B61" s="85" t="s">
        <v>186</v>
      </c>
      <c r="C61" s="6" t="s">
        <v>3</v>
      </c>
      <c r="D61" s="6">
        <v>1</v>
      </c>
      <c r="E61" s="8">
        <v>3200</v>
      </c>
      <c r="F61" s="8">
        <f>E61*D61</f>
        <v>3200</v>
      </c>
      <c r="G61" s="8"/>
      <c r="H61" s="8"/>
      <c r="I61" s="8"/>
    </row>
    <row r="62" spans="1:9" ht="15.3" x14ac:dyDescent="0.55000000000000004">
      <c r="A62" s="5">
        <v>44</v>
      </c>
      <c r="B62" s="85" t="s">
        <v>99</v>
      </c>
      <c r="C62" s="6" t="s">
        <v>3</v>
      </c>
      <c r="D62" s="6">
        <v>1</v>
      </c>
      <c r="E62" s="8">
        <v>260</v>
      </c>
      <c r="F62" s="8">
        <f>E62*D62</f>
        <v>260</v>
      </c>
      <c r="G62" s="8"/>
      <c r="H62" s="8"/>
      <c r="I62" s="8"/>
    </row>
    <row r="63" spans="1:9" ht="30.6" x14ac:dyDescent="0.55000000000000004">
      <c r="A63" s="5">
        <v>45</v>
      </c>
      <c r="B63" s="85" t="s">
        <v>100</v>
      </c>
      <c r="C63" s="6" t="s">
        <v>3</v>
      </c>
      <c r="D63" s="6">
        <v>1</v>
      </c>
      <c r="E63" s="8">
        <v>850</v>
      </c>
      <c r="F63" s="8">
        <f t="shared" si="4"/>
        <v>850</v>
      </c>
      <c r="G63" s="8"/>
      <c r="H63" s="8"/>
      <c r="I63" s="8"/>
    </row>
    <row r="64" spans="1:9" ht="45.9" x14ac:dyDescent="0.55000000000000004">
      <c r="A64" s="5">
        <v>46</v>
      </c>
      <c r="B64" s="85" t="s">
        <v>101</v>
      </c>
      <c r="C64" s="6" t="s">
        <v>4</v>
      </c>
      <c r="D64" s="6">
        <v>1</v>
      </c>
      <c r="E64" s="8">
        <v>250</v>
      </c>
      <c r="F64" s="8">
        <f t="shared" si="4"/>
        <v>250</v>
      </c>
      <c r="G64" s="8"/>
      <c r="H64" s="8"/>
      <c r="I64" s="8"/>
    </row>
    <row r="65" spans="1:9" ht="15.3" x14ac:dyDescent="0.55000000000000004">
      <c r="A65" s="5">
        <v>47</v>
      </c>
      <c r="B65" s="85" t="s">
        <v>102</v>
      </c>
      <c r="C65" s="6" t="s">
        <v>4</v>
      </c>
      <c r="D65" s="6">
        <v>1</v>
      </c>
      <c r="E65" s="8">
        <v>320</v>
      </c>
      <c r="F65" s="8">
        <f>E65*D65</f>
        <v>320</v>
      </c>
      <c r="G65" s="8"/>
      <c r="H65" s="8"/>
      <c r="I65" s="8"/>
    </row>
    <row r="66" spans="1:9" ht="15.3" x14ac:dyDescent="0.55000000000000004">
      <c r="A66" s="5">
        <v>48</v>
      </c>
      <c r="B66" s="85" t="s">
        <v>103</v>
      </c>
      <c r="C66" s="6" t="s">
        <v>5</v>
      </c>
      <c r="D66" s="6">
        <v>1</v>
      </c>
      <c r="E66" s="8">
        <v>9</v>
      </c>
      <c r="F66" s="8">
        <f t="shared" si="4"/>
        <v>9</v>
      </c>
      <c r="G66" s="8"/>
      <c r="H66" s="8"/>
      <c r="I66" s="8"/>
    </row>
    <row r="67" spans="1:9" ht="45.9" x14ac:dyDescent="0.55000000000000004">
      <c r="A67" s="5">
        <v>49</v>
      </c>
      <c r="B67" s="85" t="s">
        <v>104</v>
      </c>
      <c r="C67" s="6" t="s">
        <v>3</v>
      </c>
      <c r="D67" s="6">
        <v>1</v>
      </c>
      <c r="E67" s="8">
        <v>1500</v>
      </c>
      <c r="F67" s="8">
        <f t="shared" si="4"/>
        <v>1500</v>
      </c>
      <c r="G67" s="8"/>
      <c r="H67" s="8"/>
      <c r="I67" s="8"/>
    </row>
    <row r="68" spans="1:9" ht="18" x14ac:dyDescent="0.55000000000000004">
      <c r="A68" s="36" t="s">
        <v>33</v>
      </c>
      <c r="B68" s="86" t="s">
        <v>34</v>
      </c>
      <c r="C68" s="37"/>
      <c r="D68" s="37"/>
      <c r="E68" s="38"/>
      <c r="F68" s="38">
        <f>SUM(F55:F67)</f>
        <v>17589</v>
      </c>
      <c r="G68" s="38"/>
      <c r="H68" s="38"/>
      <c r="I68" s="38"/>
    </row>
    <row r="69" spans="1:9" ht="20.100000000000001" x14ac:dyDescent="0.55000000000000004">
      <c r="A69" s="46"/>
      <c r="B69" s="156" t="s">
        <v>47</v>
      </c>
      <c r="C69" s="150"/>
      <c r="D69" s="150"/>
      <c r="E69" s="157"/>
      <c r="F69" s="58">
        <v>0.15</v>
      </c>
      <c r="G69" s="58"/>
      <c r="H69" s="58"/>
      <c r="I69" s="58"/>
    </row>
    <row r="70" spans="1:9" ht="18" x14ac:dyDescent="0.65">
      <c r="A70" s="50" t="s">
        <v>54</v>
      </c>
      <c r="B70" s="158" t="s">
        <v>53</v>
      </c>
      <c r="C70" s="145"/>
      <c r="D70" s="145"/>
      <c r="E70" s="146"/>
      <c r="F70" s="51">
        <f>F68-(F69*F68)</f>
        <v>14950.65</v>
      </c>
      <c r="G70" s="82"/>
      <c r="H70" s="82"/>
      <c r="I70" s="82"/>
    </row>
    <row r="71" spans="1:9" ht="15.3" x14ac:dyDescent="0.55000000000000004">
      <c r="A71" s="29"/>
      <c r="B71" s="87"/>
      <c r="C71" s="31"/>
      <c r="D71" s="31"/>
      <c r="E71" s="32"/>
      <c r="F71" s="32"/>
      <c r="G71" s="32"/>
      <c r="H71" s="32"/>
      <c r="I71" s="32"/>
    </row>
    <row r="72" spans="1:9" ht="18" x14ac:dyDescent="0.55000000000000004">
      <c r="A72" s="39" t="s">
        <v>35</v>
      </c>
      <c r="B72" s="84" t="s">
        <v>66</v>
      </c>
      <c r="C72" s="33"/>
      <c r="D72" s="33"/>
      <c r="E72" s="34"/>
      <c r="F72" s="35"/>
      <c r="G72" s="35"/>
      <c r="H72" s="35"/>
      <c r="I72" s="34"/>
    </row>
    <row r="73" spans="1:9" ht="15.3" x14ac:dyDescent="0.55000000000000004">
      <c r="A73" s="5"/>
      <c r="B73" s="85" t="s">
        <v>207</v>
      </c>
      <c r="C73" s="6"/>
      <c r="D73" s="6"/>
      <c r="E73" s="8"/>
      <c r="F73" s="8"/>
      <c r="G73" s="8"/>
      <c r="H73" s="8"/>
      <c r="I73" s="8"/>
    </row>
    <row r="74" spans="1:9" ht="15.3" x14ac:dyDescent="0.55000000000000004">
      <c r="A74" s="5">
        <v>50</v>
      </c>
      <c r="B74" s="85" t="s">
        <v>307</v>
      </c>
      <c r="C74" s="6" t="s">
        <v>3</v>
      </c>
      <c r="D74" s="6">
        <v>1</v>
      </c>
      <c r="E74" s="8">
        <v>900</v>
      </c>
      <c r="F74" s="8">
        <f t="shared" ref="F74:F89" si="5">E74*D74</f>
        <v>900</v>
      </c>
      <c r="G74" s="8"/>
      <c r="H74" s="8"/>
      <c r="I74" s="8"/>
    </row>
    <row r="75" spans="1:9" ht="15.3" x14ac:dyDescent="0.55000000000000004">
      <c r="A75" s="5">
        <v>51</v>
      </c>
      <c r="B75" s="85" t="s">
        <v>308</v>
      </c>
      <c r="C75" s="6" t="s">
        <v>3</v>
      </c>
      <c r="D75" s="6">
        <v>1</v>
      </c>
      <c r="E75" s="8">
        <v>1250</v>
      </c>
      <c r="F75" s="8">
        <f t="shared" si="5"/>
        <v>1250</v>
      </c>
      <c r="G75" s="8"/>
      <c r="H75" s="8"/>
      <c r="I75" s="8"/>
    </row>
    <row r="76" spans="1:9" ht="15.3" x14ac:dyDescent="0.55000000000000004">
      <c r="A76" s="5">
        <v>52</v>
      </c>
      <c r="B76" s="85" t="s">
        <v>309</v>
      </c>
      <c r="C76" s="6" t="s">
        <v>63</v>
      </c>
      <c r="D76" s="6">
        <v>1</v>
      </c>
      <c r="E76" s="8">
        <v>1700</v>
      </c>
      <c r="F76" s="8">
        <f t="shared" si="5"/>
        <v>1700</v>
      </c>
      <c r="G76" s="8"/>
      <c r="H76" s="8"/>
      <c r="I76" s="8"/>
    </row>
    <row r="77" spans="1:9" ht="30.6" x14ac:dyDescent="0.55000000000000004">
      <c r="A77" s="5">
        <v>53</v>
      </c>
      <c r="B77" s="85" t="s">
        <v>310</v>
      </c>
      <c r="C77" s="6" t="s">
        <v>4</v>
      </c>
      <c r="D77" s="6">
        <v>1</v>
      </c>
      <c r="E77" s="8">
        <v>235</v>
      </c>
      <c r="F77" s="8">
        <f t="shared" si="5"/>
        <v>235</v>
      </c>
      <c r="G77" s="8"/>
      <c r="H77" s="8"/>
      <c r="I77" s="8"/>
    </row>
    <row r="78" spans="1:9" ht="30.6" x14ac:dyDescent="0.55000000000000004">
      <c r="A78" s="5">
        <v>54</v>
      </c>
      <c r="B78" s="85" t="s">
        <v>311</v>
      </c>
      <c r="C78" s="6" t="s">
        <v>4</v>
      </c>
      <c r="D78" s="6">
        <v>1</v>
      </c>
      <c r="E78" s="8">
        <v>2200</v>
      </c>
      <c r="F78" s="8">
        <f t="shared" si="5"/>
        <v>2200</v>
      </c>
      <c r="G78" s="8"/>
      <c r="H78" s="8"/>
      <c r="I78" s="8"/>
    </row>
    <row r="79" spans="1:9" ht="30.6" x14ac:dyDescent="0.55000000000000004">
      <c r="A79" s="5">
        <v>55</v>
      </c>
      <c r="B79" s="85" t="s">
        <v>312</v>
      </c>
      <c r="C79" s="6" t="s">
        <v>3</v>
      </c>
      <c r="D79" s="6">
        <v>1</v>
      </c>
      <c r="E79" s="8">
        <v>4800</v>
      </c>
      <c r="F79" s="8">
        <f t="shared" si="5"/>
        <v>4800</v>
      </c>
      <c r="G79" s="8"/>
      <c r="H79" s="8"/>
      <c r="I79" s="8"/>
    </row>
    <row r="80" spans="1:9" ht="30.6" x14ac:dyDescent="0.55000000000000004">
      <c r="A80" s="5">
        <v>56</v>
      </c>
      <c r="B80" s="85" t="s">
        <v>313</v>
      </c>
      <c r="C80" s="6" t="s">
        <v>3</v>
      </c>
      <c r="D80" s="6">
        <v>1</v>
      </c>
      <c r="E80" s="8">
        <v>6000</v>
      </c>
      <c r="F80" s="8">
        <f t="shared" si="5"/>
        <v>6000</v>
      </c>
      <c r="G80" s="8"/>
      <c r="H80" s="8"/>
      <c r="I80" s="8"/>
    </row>
    <row r="81" spans="1:9" ht="30.6" x14ac:dyDescent="0.55000000000000004">
      <c r="A81" s="5">
        <v>57</v>
      </c>
      <c r="B81" s="85" t="s">
        <v>314</v>
      </c>
      <c r="C81" s="6" t="s">
        <v>3</v>
      </c>
      <c r="D81" s="6">
        <v>1</v>
      </c>
      <c r="E81" s="8">
        <v>320</v>
      </c>
      <c r="F81" s="8">
        <f t="shared" si="5"/>
        <v>320</v>
      </c>
      <c r="G81" s="8"/>
      <c r="H81" s="8"/>
      <c r="I81" s="8"/>
    </row>
    <row r="82" spans="1:9" ht="45.9" x14ac:dyDescent="0.55000000000000004">
      <c r="A82" s="5">
        <v>58</v>
      </c>
      <c r="B82" s="85" t="s">
        <v>315</v>
      </c>
      <c r="C82" s="6" t="s">
        <v>3</v>
      </c>
      <c r="D82" s="6">
        <v>1</v>
      </c>
      <c r="E82" s="8">
        <v>950</v>
      </c>
      <c r="F82" s="8">
        <f t="shared" si="5"/>
        <v>950</v>
      </c>
      <c r="G82" s="8"/>
      <c r="H82" s="8"/>
      <c r="I82" s="8"/>
    </row>
    <row r="83" spans="1:9" ht="15.3" x14ac:dyDescent="0.55000000000000004">
      <c r="A83" s="5">
        <v>59</v>
      </c>
      <c r="B83" s="85" t="s">
        <v>316</v>
      </c>
      <c r="C83" s="6" t="s">
        <v>3</v>
      </c>
      <c r="D83" s="6">
        <v>1</v>
      </c>
      <c r="E83" s="8" t="s">
        <v>64</v>
      </c>
      <c r="F83" s="8" t="s">
        <v>64</v>
      </c>
      <c r="G83" s="8"/>
      <c r="H83" s="8"/>
      <c r="I83" s="8"/>
    </row>
    <row r="84" spans="1:9" ht="61.2" x14ac:dyDescent="0.55000000000000004">
      <c r="A84" s="5">
        <v>60</v>
      </c>
      <c r="B84" s="85" t="s">
        <v>269</v>
      </c>
      <c r="C84" s="6" t="s">
        <v>3</v>
      </c>
      <c r="D84" s="6">
        <v>1</v>
      </c>
      <c r="E84" s="8">
        <v>3600</v>
      </c>
      <c r="F84" s="8">
        <f t="shared" si="5"/>
        <v>3600</v>
      </c>
      <c r="G84" s="8"/>
      <c r="H84" s="8"/>
      <c r="I84" s="8" t="s">
        <v>260</v>
      </c>
    </row>
    <row r="85" spans="1:9" ht="61.2" x14ac:dyDescent="0.55000000000000004">
      <c r="A85" s="5">
        <v>61</v>
      </c>
      <c r="B85" s="85" t="s">
        <v>270</v>
      </c>
      <c r="C85" s="6" t="s">
        <v>3</v>
      </c>
      <c r="D85" s="6">
        <v>1</v>
      </c>
      <c r="E85" s="8">
        <v>5500</v>
      </c>
      <c r="F85" s="8">
        <f t="shared" si="5"/>
        <v>5500</v>
      </c>
      <c r="G85" s="8"/>
      <c r="H85" s="8"/>
      <c r="I85" s="8" t="s">
        <v>260</v>
      </c>
    </row>
    <row r="86" spans="1:9" ht="15.3" x14ac:dyDescent="0.55000000000000004">
      <c r="A86" s="5">
        <v>62</v>
      </c>
      <c r="B86" s="85" t="s">
        <v>303</v>
      </c>
      <c r="C86" s="6" t="s">
        <v>3</v>
      </c>
      <c r="D86" s="6">
        <v>1</v>
      </c>
      <c r="E86" s="8">
        <v>1600</v>
      </c>
      <c r="F86" s="8">
        <f t="shared" si="5"/>
        <v>1600</v>
      </c>
      <c r="G86" s="8"/>
      <c r="H86" s="8"/>
      <c r="I86" s="8"/>
    </row>
    <row r="87" spans="1:9" ht="30.6" x14ac:dyDescent="0.55000000000000004">
      <c r="A87" s="5">
        <v>63</v>
      </c>
      <c r="B87" s="85" t="s">
        <v>304</v>
      </c>
      <c r="C87" s="6" t="s">
        <v>3</v>
      </c>
      <c r="D87" s="6">
        <v>1</v>
      </c>
      <c r="E87" s="8">
        <v>1800</v>
      </c>
      <c r="F87" s="8">
        <f t="shared" ref="F87" si="6">E87*D87</f>
        <v>1800</v>
      </c>
      <c r="G87" s="8"/>
      <c r="H87" s="8"/>
      <c r="I87" s="8"/>
    </row>
    <row r="88" spans="1:9" ht="15.3" x14ac:dyDescent="0.55000000000000004">
      <c r="A88" s="5">
        <v>64</v>
      </c>
      <c r="B88" s="85" t="s">
        <v>70</v>
      </c>
      <c r="C88" s="6" t="s">
        <v>3</v>
      </c>
      <c r="D88" s="6">
        <v>1</v>
      </c>
      <c r="E88" s="8">
        <v>3200</v>
      </c>
      <c r="F88" s="8">
        <f t="shared" si="5"/>
        <v>3200</v>
      </c>
      <c r="G88" s="8"/>
      <c r="H88" s="8"/>
      <c r="I88" s="8"/>
    </row>
    <row r="89" spans="1:9" ht="15.3" x14ac:dyDescent="0.55000000000000004">
      <c r="A89" s="5">
        <v>65</v>
      </c>
      <c r="B89" s="85" t="s">
        <v>71</v>
      </c>
      <c r="C89" s="6" t="s">
        <v>3</v>
      </c>
      <c r="D89" s="6">
        <v>1</v>
      </c>
      <c r="E89" s="8">
        <v>3500</v>
      </c>
      <c r="F89" s="8">
        <f t="shared" si="5"/>
        <v>3500</v>
      </c>
      <c r="G89" s="8"/>
      <c r="H89" s="8"/>
      <c r="I89" s="8"/>
    </row>
    <row r="90" spans="1:9" ht="15.3" x14ac:dyDescent="0.55000000000000004">
      <c r="A90" s="5">
        <v>66</v>
      </c>
      <c r="B90" s="85" t="s">
        <v>65</v>
      </c>
      <c r="C90" s="6" t="s">
        <v>3</v>
      </c>
      <c r="D90" s="6">
        <v>1</v>
      </c>
      <c r="E90" s="8" t="s">
        <v>64</v>
      </c>
      <c r="F90" s="8" t="s">
        <v>64</v>
      </c>
      <c r="G90" s="8"/>
      <c r="H90" s="8"/>
      <c r="I90" s="8"/>
    </row>
    <row r="91" spans="1:9" ht="18" x14ac:dyDescent="0.55000000000000004">
      <c r="A91" s="36" t="s">
        <v>35</v>
      </c>
      <c r="B91" s="86" t="s">
        <v>67</v>
      </c>
      <c r="C91" s="37"/>
      <c r="D91" s="37"/>
      <c r="E91" s="38"/>
      <c r="F91" s="38">
        <f>SUM(F74:F90)</f>
        <v>37555</v>
      </c>
      <c r="G91" s="38"/>
      <c r="H91" s="38"/>
      <c r="I91" s="38"/>
    </row>
    <row r="92" spans="1:9" ht="20.100000000000001" x14ac:dyDescent="0.55000000000000004">
      <c r="A92" s="46"/>
      <c r="B92" s="156" t="s">
        <v>69</v>
      </c>
      <c r="C92" s="150"/>
      <c r="D92" s="150"/>
      <c r="E92" s="157"/>
      <c r="F92" s="58"/>
      <c r="G92" s="58"/>
      <c r="H92" s="58"/>
      <c r="I92" s="58"/>
    </row>
    <row r="93" spans="1:9" ht="18" x14ac:dyDescent="0.65">
      <c r="A93" s="50" t="s">
        <v>55</v>
      </c>
      <c r="B93" s="158" t="s">
        <v>68</v>
      </c>
      <c r="C93" s="145"/>
      <c r="D93" s="145"/>
      <c r="E93" s="146"/>
      <c r="F93" s="51">
        <f>F91-(F92*F91)</f>
        <v>37555</v>
      </c>
      <c r="G93" s="82"/>
      <c r="H93" s="82"/>
      <c r="I93" s="82"/>
    </row>
    <row r="94" spans="1:9" ht="15.3" x14ac:dyDescent="0.55000000000000004">
      <c r="A94" s="29"/>
      <c r="B94" s="87"/>
      <c r="C94" s="31"/>
      <c r="D94" s="31"/>
      <c r="E94" s="32"/>
      <c r="F94" s="32"/>
      <c r="G94" s="32"/>
      <c r="H94" s="32"/>
      <c r="I94" s="32"/>
    </row>
    <row r="95" spans="1:9" ht="18" x14ac:dyDescent="0.55000000000000004">
      <c r="A95" s="63" t="s">
        <v>36</v>
      </c>
      <c r="B95" s="89" t="s">
        <v>77</v>
      </c>
      <c r="C95" s="64"/>
      <c r="D95" s="64"/>
      <c r="E95" s="65"/>
      <c r="F95" s="66"/>
      <c r="G95" s="66"/>
      <c r="H95" s="66"/>
      <c r="I95" s="65"/>
    </row>
    <row r="96" spans="1:9" ht="15.3" x14ac:dyDescent="0.55000000000000004">
      <c r="A96" s="5"/>
      <c r="B96" s="85" t="s">
        <v>207</v>
      </c>
      <c r="C96" s="6"/>
      <c r="D96" s="6"/>
      <c r="E96" s="8"/>
      <c r="F96" s="8"/>
      <c r="G96" s="8"/>
      <c r="H96" s="8"/>
      <c r="I96" s="8"/>
    </row>
    <row r="97" spans="1:9" ht="45.9" x14ac:dyDescent="0.55000000000000004">
      <c r="A97" s="5"/>
      <c r="B97" s="85" t="s">
        <v>78</v>
      </c>
      <c r="C97" s="6"/>
      <c r="D97" s="6"/>
      <c r="E97" s="8"/>
      <c r="F97" s="8"/>
      <c r="G97" s="8"/>
      <c r="H97" s="8"/>
      <c r="I97" s="8"/>
    </row>
    <row r="98" spans="1:9" ht="61.2" x14ac:dyDescent="0.55000000000000004">
      <c r="A98" s="5"/>
      <c r="B98" s="85" t="s">
        <v>225</v>
      </c>
      <c r="C98" s="6"/>
      <c r="D98" s="6"/>
      <c r="E98" s="8"/>
      <c r="F98" s="8"/>
      <c r="G98" s="8"/>
      <c r="H98" s="8"/>
      <c r="I98" s="8"/>
    </row>
    <row r="99" spans="1:9" ht="45.9" x14ac:dyDescent="0.55000000000000004">
      <c r="A99" s="5"/>
      <c r="B99" s="85" t="s">
        <v>79</v>
      </c>
      <c r="C99" s="6"/>
      <c r="D99" s="6"/>
      <c r="E99" s="8"/>
      <c r="F99" s="8"/>
      <c r="G99" s="8"/>
      <c r="H99" s="8"/>
      <c r="I99" s="8"/>
    </row>
    <row r="100" spans="1:9" ht="30.6" x14ac:dyDescent="0.55000000000000004">
      <c r="A100" s="5"/>
      <c r="B100" s="85" t="s">
        <v>235</v>
      </c>
      <c r="C100" s="6"/>
      <c r="D100" s="6"/>
      <c r="E100" s="8"/>
      <c r="F100" s="8"/>
      <c r="G100" s="8"/>
      <c r="H100" s="8"/>
      <c r="I100" s="8"/>
    </row>
    <row r="101" spans="1:9" ht="15.3" x14ac:dyDescent="0.55000000000000004">
      <c r="A101" s="5">
        <v>67</v>
      </c>
      <c r="B101" s="85" t="s">
        <v>178</v>
      </c>
      <c r="C101" s="6" t="s">
        <v>3</v>
      </c>
      <c r="D101" s="6">
        <v>1</v>
      </c>
      <c r="E101" s="8">
        <v>700</v>
      </c>
      <c r="F101" s="8">
        <f t="shared" ref="F101:F140" si="7">E101*D101</f>
        <v>700</v>
      </c>
      <c r="G101" s="8"/>
      <c r="H101" s="8"/>
      <c r="I101" s="8"/>
    </row>
    <row r="102" spans="1:9" ht="15.3" x14ac:dyDescent="0.55000000000000004">
      <c r="A102" s="5">
        <v>68</v>
      </c>
      <c r="B102" s="85" t="s">
        <v>179</v>
      </c>
      <c r="C102" s="6" t="s">
        <v>3</v>
      </c>
      <c r="D102" s="6">
        <v>1</v>
      </c>
      <c r="E102" s="8">
        <v>900</v>
      </c>
      <c r="F102" s="8">
        <f t="shared" si="7"/>
        <v>900</v>
      </c>
      <c r="G102" s="8"/>
      <c r="H102" s="8"/>
      <c r="I102" s="8"/>
    </row>
    <row r="103" spans="1:9" ht="45.9" x14ac:dyDescent="0.55000000000000004">
      <c r="A103" s="5">
        <v>69</v>
      </c>
      <c r="B103" s="85" t="s">
        <v>257</v>
      </c>
      <c r="C103" s="6" t="s">
        <v>3</v>
      </c>
      <c r="D103" s="6">
        <v>1</v>
      </c>
      <c r="E103" s="8">
        <v>1350</v>
      </c>
      <c r="F103" s="8">
        <f t="shared" ref="F103" si="8">E103*D103</f>
        <v>1350</v>
      </c>
      <c r="G103" s="8"/>
      <c r="H103" s="8"/>
      <c r="I103" s="8"/>
    </row>
    <row r="104" spans="1:9" ht="30.6" x14ac:dyDescent="0.55000000000000004">
      <c r="A104" s="5">
        <v>70</v>
      </c>
      <c r="B104" s="85" t="s">
        <v>180</v>
      </c>
      <c r="C104" s="6" t="s">
        <v>3</v>
      </c>
      <c r="D104" s="6">
        <v>1</v>
      </c>
      <c r="E104" s="8">
        <v>1200</v>
      </c>
      <c r="F104" s="8">
        <f t="shared" si="7"/>
        <v>1200</v>
      </c>
      <c r="G104" s="8"/>
      <c r="H104" s="8"/>
      <c r="I104" s="8"/>
    </row>
    <row r="105" spans="1:9" ht="30.6" x14ac:dyDescent="0.55000000000000004">
      <c r="A105" s="5">
        <v>71</v>
      </c>
      <c r="B105" s="85" t="s">
        <v>183</v>
      </c>
      <c r="C105" s="6" t="s">
        <v>3</v>
      </c>
      <c r="D105" s="6">
        <v>1</v>
      </c>
      <c r="E105" s="8">
        <v>1600</v>
      </c>
      <c r="F105" s="8">
        <f t="shared" si="7"/>
        <v>1600</v>
      </c>
      <c r="G105" s="8"/>
      <c r="H105" s="8"/>
      <c r="I105" s="8"/>
    </row>
    <row r="106" spans="1:9" ht="30.6" x14ac:dyDescent="0.55000000000000004">
      <c r="A106" s="5">
        <v>72</v>
      </c>
      <c r="B106" s="85" t="s">
        <v>181</v>
      </c>
      <c r="C106" s="6" t="s">
        <v>4</v>
      </c>
      <c r="D106" s="6">
        <v>1</v>
      </c>
      <c r="E106" s="8">
        <v>3000</v>
      </c>
      <c r="F106" s="8">
        <f t="shared" si="7"/>
        <v>3000</v>
      </c>
      <c r="G106" s="8"/>
      <c r="H106" s="8"/>
      <c r="I106" s="8"/>
    </row>
    <row r="107" spans="1:9" ht="30.6" x14ac:dyDescent="0.55000000000000004">
      <c r="A107" s="5">
        <v>73</v>
      </c>
      <c r="B107" s="85" t="s">
        <v>182</v>
      </c>
      <c r="C107" s="6" t="s">
        <v>4</v>
      </c>
      <c r="D107" s="6">
        <v>1</v>
      </c>
      <c r="E107" s="8">
        <v>3800</v>
      </c>
      <c r="F107" s="8">
        <f t="shared" si="7"/>
        <v>3800</v>
      </c>
      <c r="G107" s="8"/>
      <c r="H107" s="8"/>
      <c r="I107" s="8"/>
    </row>
    <row r="108" spans="1:9" ht="15.3" x14ac:dyDescent="0.55000000000000004">
      <c r="A108" s="5">
        <v>74</v>
      </c>
      <c r="B108" s="85" t="s">
        <v>80</v>
      </c>
      <c r="C108" s="6" t="s">
        <v>4</v>
      </c>
      <c r="D108" s="6">
        <v>1</v>
      </c>
      <c r="E108" s="8">
        <v>1800</v>
      </c>
      <c r="F108" s="8">
        <f t="shared" si="7"/>
        <v>1800</v>
      </c>
      <c r="G108" s="8"/>
      <c r="H108" s="8"/>
      <c r="I108" s="8"/>
    </row>
    <row r="109" spans="1:9" ht="15.3" x14ac:dyDescent="0.55000000000000004">
      <c r="A109" s="5">
        <v>75</v>
      </c>
      <c r="B109" s="85" t="s">
        <v>83</v>
      </c>
      <c r="C109" s="6" t="s">
        <v>4</v>
      </c>
      <c r="D109" s="6">
        <v>1</v>
      </c>
      <c r="E109" s="8">
        <v>3200</v>
      </c>
      <c r="F109" s="8">
        <f t="shared" si="7"/>
        <v>3200</v>
      </c>
      <c r="G109" s="8"/>
      <c r="H109" s="8"/>
      <c r="I109" s="8"/>
    </row>
    <row r="110" spans="1:9" ht="15.3" x14ac:dyDescent="0.55000000000000004">
      <c r="A110" s="5">
        <v>76</v>
      </c>
      <c r="B110" s="85" t="s">
        <v>81</v>
      </c>
      <c r="C110" s="6" t="s">
        <v>4</v>
      </c>
      <c r="D110" s="6">
        <v>1</v>
      </c>
      <c r="E110" s="8">
        <v>350</v>
      </c>
      <c r="F110" s="8">
        <f t="shared" si="7"/>
        <v>350</v>
      </c>
      <c r="G110" s="8"/>
      <c r="H110" s="8"/>
      <c r="I110" s="8"/>
    </row>
    <row r="111" spans="1:9" ht="30.6" x14ac:dyDescent="0.55000000000000004">
      <c r="A111" s="5">
        <v>77</v>
      </c>
      <c r="B111" s="85" t="s">
        <v>86</v>
      </c>
      <c r="C111" s="6" t="s">
        <v>4</v>
      </c>
      <c r="D111" s="6">
        <v>1</v>
      </c>
      <c r="E111" s="8">
        <v>550</v>
      </c>
      <c r="F111" s="8">
        <f>E111*D111</f>
        <v>550</v>
      </c>
      <c r="G111" s="8"/>
      <c r="H111" s="8"/>
      <c r="I111" s="8"/>
    </row>
    <row r="112" spans="1:9" ht="61.2" x14ac:dyDescent="0.55000000000000004">
      <c r="A112" s="5">
        <v>78</v>
      </c>
      <c r="B112" s="85" t="s">
        <v>224</v>
      </c>
      <c r="C112" s="6" t="s">
        <v>4</v>
      </c>
      <c r="D112" s="6">
        <v>1</v>
      </c>
      <c r="E112" s="8">
        <v>1500</v>
      </c>
      <c r="F112" s="8">
        <f t="shared" si="7"/>
        <v>1500</v>
      </c>
      <c r="G112" s="8"/>
      <c r="H112" s="8"/>
      <c r="I112" s="8"/>
    </row>
    <row r="113" spans="1:9" ht="15.3" x14ac:dyDescent="0.55000000000000004">
      <c r="A113" s="5">
        <v>79</v>
      </c>
      <c r="B113" s="85" t="s">
        <v>82</v>
      </c>
      <c r="C113" s="6" t="s">
        <v>4</v>
      </c>
      <c r="D113" s="6">
        <v>1</v>
      </c>
      <c r="E113" s="8">
        <v>2800</v>
      </c>
      <c r="F113" s="8">
        <f t="shared" si="7"/>
        <v>2800</v>
      </c>
      <c r="G113" s="8"/>
      <c r="H113" s="8"/>
      <c r="I113" s="8"/>
    </row>
    <row r="114" spans="1:9" ht="15.3" x14ac:dyDescent="0.55000000000000004">
      <c r="A114" s="5">
        <v>80</v>
      </c>
      <c r="B114" s="85" t="s">
        <v>85</v>
      </c>
      <c r="C114" s="6" t="s">
        <v>3</v>
      </c>
      <c r="D114" s="6">
        <v>1</v>
      </c>
      <c r="E114" s="8">
        <v>20000</v>
      </c>
      <c r="F114" s="8">
        <f>E114*D114</f>
        <v>20000</v>
      </c>
      <c r="G114" s="8"/>
      <c r="H114" s="8"/>
      <c r="I114" s="8"/>
    </row>
    <row r="115" spans="1:9" ht="15.3" x14ac:dyDescent="0.55000000000000004">
      <c r="A115" s="5">
        <v>81</v>
      </c>
      <c r="B115" s="85" t="s">
        <v>84</v>
      </c>
      <c r="C115" s="6" t="s">
        <v>3</v>
      </c>
      <c r="D115" s="6">
        <v>1</v>
      </c>
      <c r="E115" s="8" t="s">
        <v>64</v>
      </c>
      <c r="F115" s="8" t="s">
        <v>64</v>
      </c>
      <c r="G115" s="8"/>
      <c r="H115" s="8"/>
      <c r="I115" s="8"/>
    </row>
    <row r="116" spans="1:9" ht="45.9" x14ac:dyDescent="0.55000000000000004">
      <c r="A116" s="5">
        <v>82</v>
      </c>
      <c r="B116" s="85" t="s">
        <v>227</v>
      </c>
      <c r="C116" s="6" t="s">
        <v>3</v>
      </c>
      <c r="D116" s="6">
        <v>1</v>
      </c>
      <c r="E116" s="8">
        <v>18000</v>
      </c>
      <c r="F116" s="8">
        <f t="shared" ref="F116:F121" si="9">E116*D116</f>
        <v>18000</v>
      </c>
      <c r="G116" s="8"/>
      <c r="H116" s="8"/>
      <c r="I116" s="8"/>
    </row>
    <row r="117" spans="1:9" ht="15.3" x14ac:dyDescent="0.55000000000000004">
      <c r="A117" s="5">
        <v>83</v>
      </c>
      <c r="B117" s="85" t="s">
        <v>233</v>
      </c>
      <c r="C117" s="6" t="s">
        <v>4</v>
      </c>
      <c r="D117" s="6">
        <v>1</v>
      </c>
      <c r="E117" s="8">
        <v>800</v>
      </c>
      <c r="F117" s="8">
        <f t="shared" si="9"/>
        <v>800</v>
      </c>
      <c r="G117" s="8"/>
      <c r="H117" s="8"/>
      <c r="I117" s="8"/>
    </row>
    <row r="118" spans="1:9" ht="15.3" x14ac:dyDescent="0.55000000000000004">
      <c r="A118" s="5">
        <v>84</v>
      </c>
      <c r="B118" s="85" t="s">
        <v>234</v>
      </c>
      <c r="C118" s="6" t="s">
        <v>4</v>
      </c>
      <c r="D118" s="6">
        <v>1</v>
      </c>
      <c r="E118" s="8">
        <v>600</v>
      </c>
      <c r="F118" s="8">
        <f t="shared" si="9"/>
        <v>600</v>
      </c>
      <c r="G118" s="8"/>
      <c r="H118" s="8"/>
      <c r="I118" s="8"/>
    </row>
    <row r="119" spans="1:9" ht="15.3" x14ac:dyDescent="0.55000000000000004">
      <c r="A119" s="5">
        <v>85</v>
      </c>
      <c r="B119" s="85" t="s">
        <v>226</v>
      </c>
      <c r="C119" s="6" t="s">
        <v>4</v>
      </c>
      <c r="D119" s="6">
        <v>1</v>
      </c>
      <c r="E119" s="8">
        <v>6</v>
      </c>
      <c r="F119" s="8">
        <f t="shared" si="9"/>
        <v>6</v>
      </c>
      <c r="G119" s="8"/>
      <c r="H119" s="8"/>
      <c r="I119" s="8"/>
    </row>
    <row r="120" spans="1:9" ht="15.3" x14ac:dyDescent="0.55000000000000004">
      <c r="A120" s="5">
        <v>86</v>
      </c>
      <c r="B120" s="85" t="s">
        <v>87</v>
      </c>
      <c r="C120" s="6" t="s">
        <v>4</v>
      </c>
      <c r="D120" s="6">
        <v>1</v>
      </c>
      <c r="E120" s="8">
        <v>500</v>
      </c>
      <c r="F120" s="8">
        <f t="shared" si="9"/>
        <v>500</v>
      </c>
      <c r="G120" s="8"/>
      <c r="H120" s="8"/>
      <c r="I120" s="8"/>
    </row>
    <row r="121" spans="1:9" ht="15.3" x14ac:dyDescent="0.55000000000000004">
      <c r="A121" s="5">
        <v>87</v>
      </c>
      <c r="B121" s="85" t="s">
        <v>72</v>
      </c>
      <c r="C121" s="6" t="s">
        <v>4</v>
      </c>
      <c r="D121" s="6">
        <v>1</v>
      </c>
      <c r="E121" s="8">
        <v>750</v>
      </c>
      <c r="F121" s="8">
        <f t="shared" si="9"/>
        <v>750</v>
      </c>
      <c r="G121" s="8"/>
      <c r="H121" s="8"/>
      <c r="I121" s="8"/>
    </row>
    <row r="122" spans="1:9" ht="15.3" x14ac:dyDescent="0.55000000000000004">
      <c r="A122" s="5">
        <v>88</v>
      </c>
      <c r="B122" s="85" t="s">
        <v>88</v>
      </c>
      <c r="C122" s="6" t="s">
        <v>4</v>
      </c>
      <c r="D122" s="6">
        <v>1</v>
      </c>
      <c r="E122" s="8">
        <v>950</v>
      </c>
      <c r="F122" s="8">
        <f t="shared" si="7"/>
        <v>950</v>
      </c>
      <c r="G122" s="8"/>
      <c r="H122" s="8"/>
      <c r="I122" s="8"/>
    </row>
    <row r="123" spans="1:9" ht="15.3" x14ac:dyDescent="0.55000000000000004">
      <c r="A123" s="5">
        <v>89</v>
      </c>
      <c r="B123" s="85" t="s">
        <v>73</v>
      </c>
      <c r="C123" s="6" t="s">
        <v>4</v>
      </c>
      <c r="D123" s="6">
        <v>1</v>
      </c>
      <c r="E123" s="8">
        <v>400</v>
      </c>
      <c r="F123" s="8">
        <f t="shared" si="7"/>
        <v>400</v>
      </c>
      <c r="G123" s="8"/>
      <c r="H123" s="8"/>
      <c r="I123" s="8"/>
    </row>
    <row r="124" spans="1:9" ht="30.6" x14ac:dyDescent="0.55000000000000004">
      <c r="A124" s="5">
        <v>90</v>
      </c>
      <c r="B124" s="85" t="s">
        <v>89</v>
      </c>
      <c r="C124" s="6" t="s">
        <v>4</v>
      </c>
      <c r="D124" s="6">
        <v>1</v>
      </c>
      <c r="E124" s="8">
        <v>5500</v>
      </c>
      <c r="F124" s="8">
        <f>E124*D124</f>
        <v>5500</v>
      </c>
      <c r="G124" s="8"/>
      <c r="H124" s="8"/>
      <c r="I124" s="8"/>
    </row>
    <row r="125" spans="1:9" ht="15.3" x14ac:dyDescent="0.55000000000000004">
      <c r="A125" s="5">
        <v>91</v>
      </c>
      <c r="B125" s="85" t="s">
        <v>74</v>
      </c>
      <c r="C125" s="6" t="s">
        <v>4</v>
      </c>
      <c r="D125" s="6">
        <v>1</v>
      </c>
      <c r="E125" s="8">
        <v>350</v>
      </c>
      <c r="F125" s="8">
        <f t="shared" si="7"/>
        <v>350</v>
      </c>
      <c r="G125" s="8"/>
      <c r="H125" s="8"/>
      <c r="I125" s="8"/>
    </row>
    <row r="126" spans="1:9" ht="45.9" x14ac:dyDescent="0.55000000000000004">
      <c r="A126" s="5">
        <v>92</v>
      </c>
      <c r="B126" s="85" t="s">
        <v>231</v>
      </c>
      <c r="C126" s="6" t="s">
        <v>4</v>
      </c>
      <c r="D126" s="6">
        <v>1</v>
      </c>
      <c r="E126" s="8">
        <v>350</v>
      </c>
      <c r="F126" s="8">
        <f t="shared" ref="F126" si="10">E126*D126</f>
        <v>350</v>
      </c>
      <c r="G126" s="8"/>
      <c r="H126" s="8"/>
      <c r="I126" s="8"/>
    </row>
    <row r="127" spans="1:9" ht="15.3" x14ac:dyDescent="0.55000000000000004">
      <c r="A127" s="5">
        <v>93</v>
      </c>
      <c r="B127" s="85" t="s">
        <v>232</v>
      </c>
      <c r="C127" s="6" t="s">
        <v>4</v>
      </c>
      <c r="D127" s="6">
        <v>1</v>
      </c>
      <c r="E127" s="8">
        <v>300</v>
      </c>
      <c r="F127" s="8">
        <f t="shared" ref="F127" si="11">E127*D127</f>
        <v>300</v>
      </c>
      <c r="G127" s="8"/>
      <c r="H127" s="8"/>
      <c r="I127" s="8"/>
    </row>
    <row r="128" spans="1:9" ht="15.3" x14ac:dyDescent="0.55000000000000004">
      <c r="A128" s="5">
        <v>94</v>
      </c>
      <c r="B128" s="85" t="s">
        <v>204</v>
      </c>
      <c r="C128" s="6" t="s">
        <v>4</v>
      </c>
      <c r="D128" s="6">
        <v>1</v>
      </c>
      <c r="E128" s="8">
        <v>350</v>
      </c>
      <c r="F128" s="8">
        <f t="shared" si="7"/>
        <v>350</v>
      </c>
      <c r="G128" s="8"/>
      <c r="H128" s="8"/>
      <c r="I128" s="8"/>
    </row>
    <row r="129" spans="1:9" ht="15.3" x14ac:dyDescent="0.55000000000000004">
      <c r="A129" s="5">
        <v>95</v>
      </c>
      <c r="B129" s="85" t="s">
        <v>90</v>
      </c>
      <c r="C129" s="6" t="s">
        <v>4</v>
      </c>
      <c r="D129" s="6">
        <v>1</v>
      </c>
      <c r="E129" s="8">
        <v>300</v>
      </c>
      <c r="F129" s="8">
        <f t="shared" si="7"/>
        <v>300</v>
      </c>
      <c r="G129" s="8"/>
      <c r="H129" s="8"/>
      <c r="I129" s="8"/>
    </row>
    <row r="130" spans="1:9" ht="15.3" x14ac:dyDescent="0.55000000000000004">
      <c r="A130" s="5">
        <v>96</v>
      </c>
      <c r="B130" s="85" t="s">
        <v>91</v>
      </c>
      <c r="C130" s="6" t="s">
        <v>4</v>
      </c>
      <c r="D130" s="6">
        <v>1</v>
      </c>
      <c r="E130" s="8">
        <v>450</v>
      </c>
      <c r="F130" s="8">
        <f t="shared" si="7"/>
        <v>450</v>
      </c>
      <c r="G130" s="8"/>
      <c r="H130" s="8"/>
      <c r="I130" s="8"/>
    </row>
    <row r="131" spans="1:9" ht="15.3" x14ac:dyDescent="0.55000000000000004">
      <c r="A131" s="5">
        <v>97</v>
      </c>
      <c r="B131" s="85" t="s">
        <v>92</v>
      </c>
      <c r="C131" s="6" t="s">
        <v>4</v>
      </c>
      <c r="D131" s="6">
        <v>1</v>
      </c>
      <c r="E131" s="8">
        <v>650</v>
      </c>
      <c r="F131" s="8">
        <f t="shared" si="7"/>
        <v>650</v>
      </c>
      <c r="G131" s="8"/>
      <c r="H131" s="8"/>
      <c r="I131" s="8"/>
    </row>
    <row r="132" spans="1:9" ht="15.3" x14ac:dyDescent="0.55000000000000004">
      <c r="A132" s="5">
        <v>98</v>
      </c>
      <c r="B132" s="85" t="s">
        <v>200</v>
      </c>
      <c r="C132" s="6" t="s">
        <v>4</v>
      </c>
      <c r="D132" s="6">
        <v>1</v>
      </c>
      <c r="E132" s="8">
        <v>120</v>
      </c>
      <c r="F132" s="8">
        <f t="shared" si="7"/>
        <v>120</v>
      </c>
      <c r="G132" s="8"/>
      <c r="H132" s="8"/>
      <c r="I132" s="8"/>
    </row>
    <row r="133" spans="1:9" ht="15.3" x14ac:dyDescent="0.55000000000000004">
      <c r="A133" s="5">
        <v>99</v>
      </c>
      <c r="B133" s="85" t="s">
        <v>201</v>
      </c>
      <c r="C133" s="6" t="s">
        <v>4</v>
      </c>
      <c r="D133" s="6">
        <v>1</v>
      </c>
      <c r="E133" s="8">
        <v>150</v>
      </c>
      <c r="F133" s="8">
        <f t="shared" si="7"/>
        <v>150</v>
      </c>
      <c r="G133" s="8"/>
      <c r="H133" s="8"/>
      <c r="I133" s="8"/>
    </row>
    <row r="134" spans="1:9" ht="15.3" x14ac:dyDescent="0.55000000000000004">
      <c r="A134" s="5">
        <v>100</v>
      </c>
      <c r="B134" s="85" t="s">
        <v>202</v>
      </c>
      <c r="C134" s="6" t="s">
        <v>4</v>
      </c>
      <c r="D134" s="6">
        <v>1</v>
      </c>
      <c r="E134" s="8">
        <v>180</v>
      </c>
      <c r="F134" s="8">
        <f t="shared" si="7"/>
        <v>180</v>
      </c>
      <c r="G134" s="8"/>
      <c r="H134" s="8"/>
      <c r="I134" s="8"/>
    </row>
    <row r="135" spans="1:9" ht="15.3" x14ac:dyDescent="0.55000000000000004">
      <c r="A135" s="5">
        <v>101</v>
      </c>
      <c r="B135" s="85" t="s">
        <v>203</v>
      </c>
      <c r="C135" s="6" t="s">
        <v>4</v>
      </c>
      <c r="D135" s="6">
        <v>1</v>
      </c>
      <c r="E135" s="8">
        <v>250</v>
      </c>
      <c r="F135" s="8">
        <f t="shared" si="7"/>
        <v>250</v>
      </c>
      <c r="G135" s="8"/>
      <c r="H135" s="8"/>
      <c r="I135" s="8"/>
    </row>
    <row r="136" spans="1:9" ht="15.3" x14ac:dyDescent="0.55000000000000004">
      <c r="A136" s="5">
        <v>102</v>
      </c>
      <c r="B136" s="85" t="s">
        <v>93</v>
      </c>
      <c r="C136" s="6" t="s">
        <v>4</v>
      </c>
      <c r="D136" s="6">
        <v>1</v>
      </c>
      <c r="E136" s="8">
        <v>280</v>
      </c>
      <c r="F136" s="8">
        <f t="shared" si="7"/>
        <v>280</v>
      </c>
      <c r="G136" s="8"/>
      <c r="H136" s="8"/>
      <c r="I136" s="8"/>
    </row>
    <row r="137" spans="1:9" ht="15.3" x14ac:dyDescent="0.55000000000000004">
      <c r="A137" s="5">
        <v>103</v>
      </c>
      <c r="B137" s="85" t="s">
        <v>94</v>
      </c>
      <c r="C137" s="6" t="s">
        <v>4</v>
      </c>
      <c r="D137" s="6">
        <v>1</v>
      </c>
      <c r="E137" s="8">
        <v>320</v>
      </c>
      <c r="F137" s="8">
        <f t="shared" si="7"/>
        <v>320</v>
      </c>
      <c r="G137" s="8"/>
      <c r="H137" s="8"/>
      <c r="I137" s="8"/>
    </row>
    <row r="138" spans="1:9" ht="15.3" x14ac:dyDescent="0.55000000000000004">
      <c r="A138" s="5">
        <v>104</v>
      </c>
      <c r="B138" s="85" t="s">
        <v>95</v>
      </c>
      <c r="C138" s="6" t="s">
        <v>4</v>
      </c>
      <c r="D138" s="6">
        <v>1</v>
      </c>
      <c r="E138" s="8">
        <v>420</v>
      </c>
      <c r="F138" s="8">
        <f t="shared" si="7"/>
        <v>420</v>
      </c>
      <c r="G138" s="8"/>
      <c r="H138" s="8"/>
      <c r="I138" s="8"/>
    </row>
    <row r="139" spans="1:9" ht="15.3" x14ac:dyDescent="0.55000000000000004">
      <c r="A139" s="5">
        <v>105</v>
      </c>
      <c r="B139" s="85" t="s">
        <v>96</v>
      </c>
      <c r="C139" s="6" t="s">
        <v>4</v>
      </c>
      <c r="D139" s="6">
        <v>1</v>
      </c>
      <c r="E139" s="8">
        <v>320</v>
      </c>
      <c r="F139" s="8">
        <f t="shared" si="7"/>
        <v>320</v>
      </c>
      <c r="G139" s="8"/>
      <c r="H139" s="8"/>
      <c r="I139" s="8"/>
    </row>
    <row r="140" spans="1:9" ht="15.3" x14ac:dyDescent="0.55000000000000004">
      <c r="A140" s="5">
        <v>106</v>
      </c>
      <c r="B140" s="85" t="s">
        <v>97</v>
      </c>
      <c r="C140" s="6" t="s">
        <v>4</v>
      </c>
      <c r="D140" s="6">
        <v>1</v>
      </c>
      <c r="E140" s="8">
        <v>220</v>
      </c>
      <c r="F140" s="8">
        <f t="shared" si="7"/>
        <v>220</v>
      </c>
      <c r="G140" s="8"/>
      <c r="H140" s="8"/>
      <c r="I140" s="8"/>
    </row>
    <row r="141" spans="1:9" ht="15.3" x14ac:dyDescent="0.55000000000000004">
      <c r="A141" s="5">
        <v>107</v>
      </c>
      <c r="B141" s="85" t="s">
        <v>75</v>
      </c>
      <c r="C141" s="6" t="s">
        <v>3</v>
      </c>
      <c r="D141" s="6">
        <v>1</v>
      </c>
      <c r="E141" s="8" t="s">
        <v>64</v>
      </c>
      <c r="F141" s="8" t="s">
        <v>64</v>
      </c>
      <c r="G141" s="8"/>
      <c r="H141" s="8"/>
      <c r="I141" s="8"/>
    </row>
    <row r="142" spans="1:9" ht="15.3" x14ac:dyDescent="0.55000000000000004">
      <c r="A142" s="5">
        <v>108</v>
      </c>
      <c r="B142" s="85" t="s">
        <v>65</v>
      </c>
      <c r="C142" s="6" t="s">
        <v>3</v>
      </c>
      <c r="D142" s="6">
        <v>1</v>
      </c>
      <c r="E142" s="8" t="s">
        <v>64</v>
      </c>
      <c r="F142" s="8" t="s">
        <v>64</v>
      </c>
      <c r="G142" s="8"/>
      <c r="H142" s="8"/>
      <c r="I142" s="8"/>
    </row>
    <row r="143" spans="1:9" ht="18" x14ac:dyDescent="0.55000000000000004">
      <c r="A143" s="36" t="s">
        <v>36</v>
      </c>
      <c r="B143" s="86" t="s">
        <v>76</v>
      </c>
      <c r="C143" s="37"/>
      <c r="D143" s="37"/>
      <c r="E143" s="38"/>
      <c r="F143" s="38">
        <f>SUM(F101:F142)</f>
        <v>75266</v>
      </c>
      <c r="G143" s="38"/>
      <c r="H143" s="38"/>
      <c r="I143" s="38"/>
    </row>
    <row r="144" spans="1:9" ht="20.100000000000001" x14ac:dyDescent="0.55000000000000004">
      <c r="A144" s="67"/>
      <c r="B144" s="159" t="s">
        <v>69</v>
      </c>
      <c r="C144" s="148"/>
      <c r="D144" s="148"/>
      <c r="E144" s="148"/>
      <c r="F144" s="68"/>
      <c r="G144" s="68"/>
      <c r="H144" s="68"/>
      <c r="I144" s="68"/>
    </row>
    <row r="145" spans="1:9" ht="18" x14ac:dyDescent="0.65">
      <c r="A145" s="69" t="s">
        <v>141</v>
      </c>
      <c r="B145" s="155" t="s">
        <v>98</v>
      </c>
      <c r="C145" s="148"/>
      <c r="D145" s="148"/>
      <c r="E145" s="148"/>
      <c r="F145" s="51">
        <f>F143-(F144*F143)</f>
        <v>75266</v>
      </c>
      <c r="G145" s="51"/>
      <c r="H145" s="51"/>
      <c r="I145" s="51"/>
    </row>
    <row r="146" spans="1:9" ht="15.3" x14ac:dyDescent="0.55000000000000004">
      <c r="A146" s="29"/>
      <c r="B146" s="87"/>
      <c r="C146" s="31"/>
      <c r="D146" s="31"/>
      <c r="E146" s="32"/>
      <c r="F146" s="32"/>
      <c r="G146" s="32"/>
      <c r="H146" s="32"/>
      <c r="I146" s="32"/>
    </row>
    <row r="147" spans="1:9" ht="18" x14ac:dyDescent="0.55000000000000004">
      <c r="A147" s="63" t="s">
        <v>46</v>
      </c>
      <c r="B147" s="111" t="s">
        <v>245</v>
      </c>
      <c r="C147" s="64"/>
      <c r="D147" s="64"/>
      <c r="E147" s="65"/>
      <c r="F147" s="66"/>
      <c r="G147" s="66"/>
      <c r="H147" s="66"/>
      <c r="I147" s="65"/>
    </row>
    <row r="148" spans="1:9" ht="15.3" x14ac:dyDescent="0.55000000000000004">
      <c r="A148" s="5"/>
      <c r="B148" s="85" t="s">
        <v>207</v>
      </c>
      <c r="C148" s="6"/>
      <c r="D148" s="6"/>
      <c r="E148" s="8"/>
      <c r="F148" s="8"/>
      <c r="G148" s="8"/>
      <c r="H148" s="8"/>
      <c r="I148" s="8"/>
    </row>
    <row r="149" spans="1:9" ht="15.3" x14ac:dyDescent="0.55000000000000004">
      <c r="A149" s="5">
        <v>109</v>
      </c>
      <c r="B149" s="90" t="s">
        <v>105</v>
      </c>
      <c r="C149" s="6" t="s">
        <v>4</v>
      </c>
      <c r="D149" s="8">
        <v>1</v>
      </c>
      <c r="E149" s="8">
        <v>325</v>
      </c>
      <c r="F149" s="8">
        <f>E149*D149</f>
        <v>325</v>
      </c>
      <c r="G149" s="8"/>
      <c r="H149" s="8"/>
      <c r="I149" s="8"/>
    </row>
    <row r="150" spans="1:9" ht="15.3" x14ac:dyDescent="0.55000000000000004">
      <c r="A150" s="5">
        <v>110</v>
      </c>
      <c r="B150" s="90" t="s">
        <v>106</v>
      </c>
      <c r="C150" s="6" t="s">
        <v>4</v>
      </c>
      <c r="D150" s="8">
        <v>1</v>
      </c>
      <c r="E150" s="8">
        <v>540</v>
      </c>
      <c r="F150" s="8">
        <f t="shared" ref="F150:F200" si="12">E150*D150</f>
        <v>540</v>
      </c>
      <c r="G150" s="8"/>
      <c r="H150" s="8"/>
      <c r="I150" s="8"/>
    </row>
    <row r="151" spans="1:9" ht="15.3" x14ac:dyDescent="0.55000000000000004">
      <c r="A151" s="5">
        <v>111</v>
      </c>
      <c r="B151" s="90" t="s">
        <v>107</v>
      </c>
      <c r="C151" s="6" t="s">
        <v>4</v>
      </c>
      <c r="D151" s="8">
        <v>1</v>
      </c>
      <c r="E151" s="8">
        <v>430</v>
      </c>
      <c r="F151" s="8">
        <f t="shared" si="12"/>
        <v>430</v>
      </c>
      <c r="G151" s="8"/>
      <c r="H151" s="8"/>
      <c r="I151" s="8"/>
    </row>
    <row r="152" spans="1:9" ht="30.6" x14ac:dyDescent="0.55000000000000004">
      <c r="A152" s="5">
        <v>112</v>
      </c>
      <c r="B152" s="90" t="s">
        <v>108</v>
      </c>
      <c r="C152" s="6" t="s">
        <v>4</v>
      </c>
      <c r="D152" s="8">
        <v>1</v>
      </c>
      <c r="E152" s="8">
        <v>650</v>
      </c>
      <c r="F152" s="8">
        <f t="shared" si="12"/>
        <v>650</v>
      </c>
      <c r="G152" s="8"/>
      <c r="H152" s="8"/>
      <c r="I152" s="8"/>
    </row>
    <row r="153" spans="1:9" ht="15.3" x14ac:dyDescent="0.55000000000000004">
      <c r="A153" s="5">
        <v>113</v>
      </c>
      <c r="B153" s="90" t="s">
        <v>109</v>
      </c>
      <c r="C153" s="6" t="s">
        <v>4</v>
      </c>
      <c r="D153" s="8">
        <v>1</v>
      </c>
      <c r="E153" s="8">
        <v>180</v>
      </c>
      <c r="F153" s="8">
        <f t="shared" si="12"/>
        <v>180</v>
      </c>
      <c r="G153" s="8"/>
      <c r="H153" s="8"/>
      <c r="I153" s="8"/>
    </row>
    <row r="154" spans="1:9" ht="15.3" x14ac:dyDescent="0.55000000000000004">
      <c r="A154" s="5">
        <v>114</v>
      </c>
      <c r="B154" s="90" t="s">
        <v>110</v>
      </c>
      <c r="C154" s="6" t="s">
        <v>4</v>
      </c>
      <c r="D154" s="8">
        <v>1</v>
      </c>
      <c r="E154" s="8">
        <v>325</v>
      </c>
      <c r="F154" s="8">
        <f t="shared" si="12"/>
        <v>325</v>
      </c>
      <c r="G154" s="8"/>
      <c r="H154" s="8"/>
      <c r="I154" s="8"/>
    </row>
    <row r="155" spans="1:9" ht="15.3" x14ac:dyDescent="0.55000000000000004">
      <c r="A155" s="5">
        <v>115</v>
      </c>
      <c r="B155" s="90" t="s">
        <v>111</v>
      </c>
      <c r="C155" s="6" t="s">
        <v>4</v>
      </c>
      <c r="D155" s="8">
        <v>1</v>
      </c>
      <c r="E155" s="8">
        <v>430</v>
      </c>
      <c r="F155" s="8">
        <f t="shared" si="12"/>
        <v>430</v>
      </c>
      <c r="G155" s="8"/>
      <c r="H155" s="8"/>
      <c r="I155" s="8"/>
    </row>
    <row r="156" spans="1:9" ht="15.3" x14ac:dyDescent="0.55000000000000004">
      <c r="A156" s="5">
        <v>116</v>
      </c>
      <c r="B156" s="90" t="s">
        <v>112</v>
      </c>
      <c r="C156" s="6" t="s">
        <v>4</v>
      </c>
      <c r="D156" s="8">
        <v>1</v>
      </c>
      <c r="E156" s="8">
        <v>360</v>
      </c>
      <c r="F156" s="8">
        <f t="shared" si="12"/>
        <v>360</v>
      </c>
      <c r="G156" s="8"/>
      <c r="H156" s="8"/>
      <c r="I156" s="8"/>
    </row>
    <row r="157" spans="1:9" ht="15.3" x14ac:dyDescent="0.55000000000000004">
      <c r="A157" s="5">
        <v>117</v>
      </c>
      <c r="B157" s="90" t="s">
        <v>113</v>
      </c>
      <c r="C157" s="6" t="s">
        <v>4</v>
      </c>
      <c r="D157" s="8">
        <v>1</v>
      </c>
      <c r="E157" s="8">
        <v>340</v>
      </c>
      <c r="F157" s="8">
        <f t="shared" si="12"/>
        <v>340</v>
      </c>
      <c r="G157" s="8"/>
      <c r="H157" s="8"/>
      <c r="I157" s="8"/>
    </row>
    <row r="158" spans="1:9" ht="15.3" x14ac:dyDescent="0.55000000000000004">
      <c r="A158" s="5">
        <v>118</v>
      </c>
      <c r="B158" s="90" t="s">
        <v>114</v>
      </c>
      <c r="C158" s="6" t="s">
        <v>4</v>
      </c>
      <c r="D158" s="8">
        <v>1</v>
      </c>
      <c r="E158" s="8">
        <v>560</v>
      </c>
      <c r="F158" s="8">
        <f t="shared" si="12"/>
        <v>560</v>
      </c>
      <c r="G158" s="8"/>
      <c r="H158" s="8"/>
      <c r="I158" s="8"/>
    </row>
    <row r="159" spans="1:9" ht="15.3" x14ac:dyDescent="0.55000000000000004">
      <c r="A159" s="5">
        <v>119</v>
      </c>
      <c r="B159" s="90" t="s">
        <v>115</v>
      </c>
      <c r="C159" s="6" t="s">
        <v>3</v>
      </c>
      <c r="D159" s="8">
        <v>1</v>
      </c>
      <c r="E159" s="8">
        <v>360</v>
      </c>
      <c r="F159" s="8">
        <f t="shared" si="12"/>
        <v>360</v>
      </c>
      <c r="G159" s="8"/>
      <c r="H159" s="8"/>
      <c r="I159" s="8"/>
    </row>
    <row r="160" spans="1:9" ht="15.3" x14ac:dyDescent="0.55000000000000004">
      <c r="A160" s="5">
        <v>120</v>
      </c>
      <c r="B160" s="90" t="s">
        <v>116</v>
      </c>
      <c r="C160" s="6" t="s">
        <v>3</v>
      </c>
      <c r="D160" s="8">
        <v>1</v>
      </c>
      <c r="E160" s="8">
        <v>390</v>
      </c>
      <c r="F160" s="8">
        <f t="shared" si="12"/>
        <v>390</v>
      </c>
      <c r="G160" s="8"/>
      <c r="H160" s="8"/>
      <c r="I160" s="8"/>
    </row>
    <row r="161" spans="1:9" ht="15.3" x14ac:dyDescent="0.55000000000000004">
      <c r="A161" s="5">
        <v>121</v>
      </c>
      <c r="B161" s="90" t="s">
        <v>117</v>
      </c>
      <c r="C161" s="6" t="s">
        <v>3</v>
      </c>
      <c r="D161" s="8">
        <v>1</v>
      </c>
      <c r="E161" s="8">
        <v>400</v>
      </c>
      <c r="F161" s="8">
        <f t="shared" si="12"/>
        <v>400</v>
      </c>
      <c r="G161" s="8"/>
      <c r="H161" s="8"/>
      <c r="I161" s="8"/>
    </row>
    <row r="162" spans="1:9" ht="15.3" x14ac:dyDescent="0.55000000000000004">
      <c r="A162" s="5">
        <v>122</v>
      </c>
      <c r="B162" s="90" t="s">
        <v>118</v>
      </c>
      <c r="C162" s="6" t="s">
        <v>3</v>
      </c>
      <c r="D162" s="8">
        <v>1</v>
      </c>
      <c r="E162" s="8">
        <v>570</v>
      </c>
      <c r="F162" s="8">
        <f t="shared" si="12"/>
        <v>570</v>
      </c>
      <c r="G162" s="8"/>
      <c r="H162" s="8"/>
      <c r="I162" s="8"/>
    </row>
    <row r="163" spans="1:9" ht="15.3" x14ac:dyDescent="0.55000000000000004">
      <c r="A163" s="5">
        <v>123</v>
      </c>
      <c r="B163" s="90" t="s">
        <v>119</v>
      </c>
      <c r="C163" s="6" t="s">
        <v>3</v>
      </c>
      <c r="D163" s="8">
        <v>1</v>
      </c>
      <c r="E163" s="8">
        <v>1225</v>
      </c>
      <c r="F163" s="8">
        <f t="shared" si="12"/>
        <v>1225</v>
      </c>
      <c r="G163" s="8"/>
      <c r="H163" s="8"/>
      <c r="I163" s="8"/>
    </row>
    <row r="164" spans="1:9" ht="15.3" x14ac:dyDescent="0.55000000000000004">
      <c r="A164" s="5">
        <v>124</v>
      </c>
      <c r="B164" s="90" t="s">
        <v>120</v>
      </c>
      <c r="C164" s="6" t="s">
        <v>3</v>
      </c>
      <c r="D164" s="8">
        <v>1</v>
      </c>
      <c r="E164" s="8">
        <v>1600</v>
      </c>
      <c r="F164" s="8">
        <f t="shared" si="12"/>
        <v>1600</v>
      </c>
      <c r="G164" s="8"/>
      <c r="H164" s="8"/>
      <c r="I164" s="8"/>
    </row>
    <row r="165" spans="1:9" ht="15.3" x14ac:dyDescent="0.55000000000000004">
      <c r="A165" s="5">
        <v>125</v>
      </c>
      <c r="B165" s="90" t="s">
        <v>121</v>
      </c>
      <c r="C165" s="6" t="s">
        <v>3</v>
      </c>
      <c r="D165" s="8">
        <v>1</v>
      </c>
      <c r="E165" s="8">
        <v>1800</v>
      </c>
      <c r="F165" s="8">
        <f t="shared" si="12"/>
        <v>1800</v>
      </c>
      <c r="G165" s="8"/>
      <c r="H165" s="8"/>
      <c r="I165" s="8"/>
    </row>
    <row r="166" spans="1:9" ht="15.3" x14ac:dyDescent="0.55000000000000004">
      <c r="A166" s="5">
        <v>126</v>
      </c>
      <c r="B166" s="90" t="s">
        <v>122</v>
      </c>
      <c r="C166" s="6" t="s">
        <v>3</v>
      </c>
      <c r="D166" s="8">
        <v>1</v>
      </c>
      <c r="E166" s="8">
        <v>1650</v>
      </c>
      <c r="F166" s="8">
        <f t="shared" si="12"/>
        <v>1650</v>
      </c>
      <c r="G166" s="8"/>
      <c r="H166" s="8"/>
      <c r="I166" s="8"/>
    </row>
    <row r="167" spans="1:9" ht="15.3" x14ac:dyDescent="0.55000000000000004">
      <c r="A167" s="5">
        <v>127</v>
      </c>
      <c r="B167" s="90" t="s">
        <v>123</v>
      </c>
      <c r="C167" s="6" t="s">
        <v>4</v>
      </c>
      <c r="D167" s="8">
        <v>1</v>
      </c>
      <c r="E167" s="8">
        <v>100</v>
      </c>
      <c r="F167" s="8">
        <f t="shared" si="12"/>
        <v>100</v>
      </c>
      <c r="G167" s="8"/>
      <c r="H167" s="8"/>
      <c r="I167" s="8"/>
    </row>
    <row r="168" spans="1:9" ht="15.3" x14ac:dyDescent="0.55000000000000004">
      <c r="A168" s="5">
        <v>128</v>
      </c>
      <c r="B168" s="90" t="s">
        <v>124</v>
      </c>
      <c r="C168" s="6" t="s">
        <v>4</v>
      </c>
      <c r="D168" s="8">
        <v>1</v>
      </c>
      <c r="E168" s="8">
        <v>125</v>
      </c>
      <c r="F168" s="8">
        <f t="shared" si="12"/>
        <v>125</v>
      </c>
      <c r="G168" s="8"/>
      <c r="H168" s="8"/>
      <c r="I168" s="8"/>
    </row>
    <row r="169" spans="1:9" ht="15.3" x14ac:dyDescent="0.55000000000000004">
      <c r="A169" s="5">
        <v>129</v>
      </c>
      <c r="B169" s="90" t="s">
        <v>125</v>
      </c>
      <c r="C169" s="6" t="s">
        <v>4</v>
      </c>
      <c r="D169" s="8">
        <v>1</v>
      </c>
      <c r="E169" s="8">
        <v>485</v>
      </c>
      <c r="F169" s="8">
        <f t="shared" si="12"/>
        <v>485</v>
      </c>
      <c r="G169" s="8"/>
      <c r="H169" s="8"/>
      <c r="I169" s="8"/>
    </row>
    <row r="170" spans="1:9" ht="15.3" x14ac:dyDescent="0.55000000000000004">
      <c r="A170" s="5">
        <v>130</v>
      </c>
      <c r="B170" s="90" t="s">
        <v>126</v>
      </c>
      <c r="C170" s="6" t="s">
        <v>4</v>
      </c>
      <c r="D170" s="8">
        <v>1</v>
      </c>
      <c r="E170" s="8">
        <v>650</v>
      </c>
      <c r="F170" s="8">
        <f t="shared" si="12"/>
        <v>650</v>
      </c>
      <c r="G170" s="8"/>
      <c r="H170" s="8"/>
      <c r="I170" s="8"/>
    </row>
    <row r="171" spans="1:9" ht="15.3" x14ac:dyDescent="0.55000000000000004">
      <c r="A171" s="5">
        <v>131</v>
      </c>
      <c r="B171" s="90" t="s">
        <v>205</v>
      </c>
      <c r="C171" s="6" t="s">
        <v>4</v>
      </c>
      <c r="D171" s="8">
        <v>1</v>
      </c>
      <c r="E171" s="8">
        <v>200</v>
      </c>
      <c r="F171" s="8">
        <f t="shared" si="12"/>
        <v>200</v>
      </c>
      <c r="G171" s="8"/>
      <c r="H171" s="8"/>
      <c r="I171" s="8"/>
    </row>
    <row r="172" spans="1:9" ht="15.3" x14ac:dyDescent="0.55000000000000004">
      <c r="A172" s="5">
        <v>132</v>
      </c>
      <c r="B172" s="90" t="s">
        <v>206</v>
      </c>
      <c r="C172" s="6" t="s">
        <v>4</v>
      </c>
      <c r="D172" s="8">
        <v>1</v>
      </c>
      <c r="E172" s="8">
        <v>430</v>
      </c>
      <c r="F172" s="8">
        <f t="shared" si="12"/>
        <v>430</v>
      </c>
      <c r="G172" s="8"/>
      <c r="H172" s="8"/>
      <c r="I172" s="8"/>
    </row>
    <row r="173" spans="1:9" ht="15.3" x14ac:dyDescent="0.55000000000000004">
      <c r="A173" s="5">
        <v>133</v>
      </c>
      <c r="B173" s="90" t="s">
        <v>127</v>
      </c>
      <c r="C173" s="6" t="s">
        <v>4</v>
      </c>
      <c r="D173" s="8">
        <v>1</v>
      </c>
      <c r="E173" s="8">
        <v>410.40000000000003</v>
      </c>
      <c r="F173" s="8">
        <f t="shared" si="12"/>
        <v>410.40000000000003</v>
      </c>
      <c r="G173" s="8"/>
      <c r="H173" s="8"/>
      <c r="I173" s="8"/>
    </row>
    <row r="174" spans="1:9" ht="15.3" x14ac:dyDescent="0.55000000000000004">
      <c r="A174" s="5">
        <v>134</v>
      </c>
      <c r="B174" s="90" t="s">
        <v>128</v>
      </c>
      <c r="C174" s="6" t="s">
        <v>4</v>
      </c>
      <c r="D174" s="8">
        <v>1</v>
      </c>
      <c r="E174" s="8">
        <v>220</v>
      </c>
      <c r="F174" s="8">
        <f t="shared" si="12"/>
        <v>220</v>
      </c>
      <c r="G174" s="8"/>
      <c r="H174" s="8"/>
      <c r="I174" s="8"/>
    </row>
    <row r="175" spans="1:9" ht="15.3" x14ac:dyDescent="0.55000000000000004">
      <c r="A175" s="5">
        <v>135</v>
      </c>
      <c r="B175" s="90" t="s">
        <v>129</v>
      </c>
      <c r="C175" s="6" t="s">
        <v>4</v>
      </c>
      <c r="D175" s="8">
        <v>1</v>
      </c>
      <c r="E175" s="8">
        <v>720</v>
      </c>
      <c r="F175" s="8">
        <f t="shared" si="12"/>
        <v>720</v>
      </c>
      <c r="G175" s="8"/>
      <c r="H175" s="8"/>
      <c r="I175" s="8"/>
    </row>
    <row r="176" spans="1:9" ht="15.3" x14ac:dyDescent="0.55000000000000004">
      <c r="A176" s="5">
        <v>136</v>
      </c>
      <c r="B176" s="90" t="s">
        <v>130</v>
      </c>
      <c r="C176" s="6" t="s">
        <v>4</v>
      </c>
      <c r="D176" s="8">
        <v>1</v>
      </c>
      <c r="E176" s="8">
        <v>1800</v>
      </c>
      <c r="F176" s="8">
        <f t="shared" si="12"/>
        <v>1800</v>
      </c>
      <c r="G176" s="8"/>
      <c r="H176" s="8"/>
      <c r="I176" s="8"/>
    </row>
    <row r="177" spans="1:9" ht="15.3" x14ac:dyDescent="0.55000000000000004">
      <c r="A177" s="5">
        <v>137</v>
      </c>
      <c r="B177" s="90" t="s">
        <v>131</v>
      </c>
      <c r="C177" s="6" t="s">
        <v>4</v>
      </c>
      <c r="D177" s="8">
        <v>1</v>
      </c>
      <c r="E177" s="8">
        <v>2650</v>
      </c>
      <c r="F177" s="8">
        <f t="shared" si="12"/>
        <v>2650</v>
      </c>
      <c r="G177" s="8"/>
      <c r="H177" s="8"/>
      <c r="I177" s="8"/>
    </row>
    <row r="178" spans="1:9" ht="15.3" x14ac:dyDescent="0.55000000000000004">
      <c r="A178" s="5">
        <v>138</v>
      </c>
      <c r="B178" s="90" t="s">
        <v>132</v>
      </c>
      <c r="C178" s="6" t="s">
        <v>4</v>
      </c>
      <c r="D178" s="8">
        <v>1</v>
      </c>
      <c r="E178" s="8">
        <v>3500</v>
      </c>
      <c r="F178" s="8">
        <f t="shared" si="12"/>
        <v>3500</v>
      </c>
      <c r="G178" s="8"/>
      <c r="H178" s="8"/>
      <c r="I178" s="8"/>
    </row>
    <row r="179" spans="1:9" ht="15.3" x14ac:dyDescent="0.55000000000000004">
      <c r="A179" s="5">
        <v>139</v>
      </c>
      <c r="B179" s="90" t="s">
        <v>133</v>
      </c>
      <c r="C179" s="6" t="s">
        <v>4</v>
      </c>
      <c r="D179" s="8">
        <v>1</v>
      </c>
      <c r="E179" s="8">
        <v>4000</v>
      </c>
      <c r="F179" s="8">
        <f t="shared" si="12"/>
        <v>4000</v>
      </c>
      <c r="G179" s="8"/>
      <c r="H179" s="8"/>
      <c r="I179" s="8"/>
    </row>
    <row r="180" spans="1:9" ht="15.3" x14ac:dyDescent="0.55000000000000004">
      <c r="A180" s="5">
        <v>140</v>
      </c>
      <c r="B180" s="112" t="s">
        <v>250</v>
      </c>
      <c r="C180" s="6" t="s">
        <v>4</v>
      </c>
      <c r="D180" s="8">
        <v>1</v>
      </c>
      <c r="E180" s="8">
        <v>250</v>
      </c>
      <c r="F180" s="8">
        <f t="shared" si="12"/>
        <v>250</v>
      </c>
      <c r="G180" s="8"/>
      <c r="H180" s="8"/>
      <c r="I180" s="8"/>
    </row>
    <row r="181" spans="1:9" ht="15.3" x14ac:dyDescent="0.55000000000000004">
      <c r="A181" s="5">
        <v>141</v>
      </c>
      <c r="B181" s="112" t="s">
        <v>248</v>
      </c>
      <c r="C181" s="6" t="s">
        <v>4</v>
      </c>
      <c r="D181" s="8">
        <v>1</v>
      </c>
      <c r="E181" s="8">
        <v>290</v>
      </c>
      <c r="F181" s="8">
        <f t="shared" si="12"/>
        <v>290</v>
      </c>
      <c r="G181" s="8"/>
      <c r="H181" s="8"/>
      <c r="I181" s="8"/>
    </row>
    <row r="182" spans="1:9" ht="15.3" x14ac:dyDescent="0.55000000000000004">
      <c r="A182" s="5">
        <v>142</v>
      </c>
      <c r="B182" s="112" t="s">
        <v>251</v>
      </c>
      <c r="C182" s="6" t="s">
        <v>4</v>
      </c>
      <c r="D182" s="8">
        <v>1</v>
      </c>
      <c r="E182" s="8">
        <v>290</v>
      </c>
      <c r="F182" s="8">
        <f t="shared" si="12"/>
        <v>290</v>
      </c>
      <c r="G182" s="8"/>
      <c r="H182" s="8"/>
      <c r="I182" s="8"/>
    </row>
    <row r="183" spans="1:9" ht="15.3" x14ac:dyDescent="0.55000000000000004">
      <c r="A183" s="5">
        <v>143</v>
      </c>
      <c r="B183" s="112" t="s">
        <v>249</v>
      </c>
      <c r="C183" s="6" t="s">
        <v>4</v>
      </c>
      <c r="D183" s="8">
        <v>1</v>
      </c>
      <c r="E183" s="8">
        <v>460</v>
      </c>
      <c r="F183" s="8">
        <f t="shared" si="12"/>
        <v>460</v>
      </c>
      <c r="G183" s="8"/>
      <c r="H183" s="8"/>
      <c r="I183" s="8"/>
    </row>
    <row r="184" spans="1:9" ht="15.3" x14ac:dyDescent="0.55000000000000004">
      <c r="A184" s="5">
        <v>144</v>
      </c>
      <c r="B184" s="112" t="s">
        <v>256</v>
      </c>
      <c r="C184" s="6" t="s">
        <v>4</v>
      </c>
      <c r="D184" s="8">
        <v>1</v>
      </c>
      <c r="E184" s="8">
        <v>250</v>
      </c>
      <c r="F184" s="8">
        <f t="shared" si="12"/>
        <v>250</v>
      </c>
      <c r="G184" s="8"/>
      <c r="H184" s="8"/>
      <c r="I184" s="8"/>
    </row>
    <row r="185" spans="1:9" ht="45.9" x14ac:dyDescent="0.55000000000000004">
      <c r="A185" s="5">
        <v>145</v>
      </c>
      <c r="B185" s="90" t="s">
        <v>142</v>
      </c>
      <c r="C185" s="6" t="s">
        <v>3</v>
      </c>
      <c r="D185" s="8">
        <v>1</v>
      </c>
      <c r="E185" s="8">
        <v>1800</v>
      </c>
      <c r="F185" s="8">
        <f>E185*D185</f>
        <v>1800</v>
      </c>
      <c r="G185" s="8"/>
      <c r="H185" s="8"/>
      <c r="I185" s="8"/>
    </row>
    <row r="186" spans="1:9" ht="45.9" x14ac:dyDescent="0.55000000000000004">
      <c r="A186" s="5">
        <v>146</v>
      </c>
      <c r="B186" s="90" t="s">
        <v>143</v>
      </c>
      <c r="C186" s="6" t="s">
        <v>3</v>
      </c>
      <c r="D186" s="8">
        <v>1</v>
      </c>
      <c r="E186" s="8">
        <v>2250</v>
      </c>
      <c r="F186" s="8">
        <f>E186*D186</f>
        <v>2250</v>
      </c>
      <c r="G186" s="8"/>
      <c r="H186" s="8"/>
      <c r="I186" s="8"/>
    </row>
    <row r="187" spans="1:9" ht="45.9" x14ac:dyDescent="0.55000000000000004">
      <c r="A187" s="5">
        <v>147</v>
      </c>
      <c r="B187" s="90" t="s">
        <v>145</v>
      </c>
      <c r="C187" s="6" t="s">
        <v>3</v>
      </c>
      <c r="D187" s="8">
        <v>1</v>
      </c>
      <c r="E187" s="8">
        <v>2750</v>
      </c>
      <c r="F187" s="8">
        <f>E187*D187</f>
        <v>2750</v>
      </c>
      <c r="G187" s="8"/>
      <c r="H187" s="8"/>
      <c r="I187" s="8"/>
    </row>
    <row r="188" spans="1:9" ht="45.9" x14ac:dyDescent="0.55000000000000004">
      <c r="A188" s="5">
        <v>148</v>
      </c>
      <c r="B188" s="90" t="s">
        <v>144</v>
      </c>
      <c r="C188" s="6" t="s">
        <v>3</v>
      </c>
      <c r="D188" s="8">
        <v>1</v>
      </c>
      <c r="E188" s="8">
        <v>3250</v>
      </c>
      <c r="F188" s="8">
        <f>E188*D188</f>
        <v>3250</v>
      </c>
      <c r="G188" s="8"/>
      <c r="H188" s="8"/>
      <c r="I188" s="8"/>
    </row>
    <row r="189" spans="1:9" ht="15.3" x14ac:dyDescent="0.55000000000000004">
      <c r="A189" s="5">
        <v>149</v>
      </c>
      <c r="B189" s="90" t="s">
        <v>134</v>
      </c>
      <c r="C189" s="6" t="s">
        <v>4</v>
      </c>
      <c r="D189" s="8">
        <v>1</v>
      </c>
      <c r="E189" s="8">
        <v>570</v>
      </c>
      <c r="F189" s="8">
        <f t="shared" si="12"/>
        <v>570</v>
      </c>
      <c r="G189" s="8"/>
      <c r="H189" s="8"/>
      <c r="I189" s="8"/>
    </row>
    <row r="190" spans="1:9" ht="15.3" x14ac:dyDescent="0.55000000000000004">
      <c r="A190" s="5">
        <v>150</v>
      </c>
      <c r="B190" s="90" t="s">
        <v>135</v>
      </c>
      <c r="C190" s="6" t="s">
        <v>4</v>
      </c>
      <c r="D190" s="8">
        <v>1</v>
      </c>
      <c r="E190" s="8">
        <v>430</v>
      </c>
      <c r="F190" s="8">
        <f t="shared" si="12"/>
        <v>430</v>
      </c>
      <c r="G190" s="8"/>
      <c r="H190" s="8"/>
      <c r="I190" s="8"/>
    </row>
    <row r="191" spans="1:9" ht="45.9" x14ac:dyDescent="0.55000000000000004">
      <c r="A191" s="5">
        <v>151</v>
      </c>
      <c r="B191" s="90" t="s">
        <v>146</v>
      </c>
      <c r="C191" s="6" t="s">
        <v>4</v>
      </c>
      <c r="D191" s="8">
        <v>1</v>
      </c>
      <c r="E191" s="8">
        <v>4000</v>
      </c>
      <c r="F191" s="8">
        <f t="shared" si="12"/>
        <v>4000</v>
      </c>
      <c r="G191" s="8"/>
      <c r="H191" s="8"/>
      <c r="I191" s="8"/>
    </row>
    <row r="192" spans="1:9" ht="15.3" x14ac:dyDescent="0.55000000000000004">
      <c r="A192" s="5">
        <v>152</v>
      </c>
      <c r="B192" s="90" t="s">
        <v>136</v>
      </c>
      <c r="C192" s="6" t="s">
        <v>4</v>
      </c>
      <c r="D192" s="8">
        <v>1</v>
      </c>
      <c r="E192" s="8">
        <v>575</v>
      </c>
      <c r="F192" s="8">
        <f t="shared" si="12"/>
        <v>575</v>
      </c>
      <c r="G192" s="8"/>
      <c r="H192" s="8"/>
      <c r="I192" s="8"/>
    </row>
    <row r="193" spans="1:9" ht="15.3" x14ac:dyDescent="0.55000000000000004">
      <c r="A193" s="5">
        <v>153</v>
      </c>
      <c r="B193" s="90" t="s">
        <v>137</v>
      </c>
      <c r="C193" s="6" t="s">
        <v>4</v>
      </c>
      <c r="D193" s="8">
        <v>1</v>
      </c>
      <c r="E193" s="8">
        <v>150</v>
      </c>
      <c r="F193" s="8">
        <f t="shared" si="12"/>
        <v>150</v>
      </c>
      <c r="G193" s="8"/>
      <c r="H193" s="8"/>
      <c r="I193" s="8"/>
    </row>
    <row r="194" spans="1:9" ht="15.3" x14ac:dyDescent="0.55000000000000004">
      <c r="A194" s="5">
        <v>154</v>
      </c>
      <c r="B194" s="90" t="s">
        <v>147</v>
      </c>
      <c r="C194" s="6" t="s">
        <v>4</v>
      </c>
      <c r="D194" s="8">
        <v>1</v>
      </c>
      <c r="E194" s="8">
        <v>430</v>
      </c>
      <c r="F194" s="8">
        <f t="shared" si="12"/>
        <v>430</v>
      </c>
      <c r="G194" s="8"/>
      <c r="H194" s="8"/>
      <c r="I194" s="8"/>
    </row>
    <row r="195" spans="1:9" ht="15.3" x14ac:dyDescent="0.55000000000000004">
      <c r="A195" s="5">
        <v>155</v>
      </c>
      <c r="B195" s="90" t="s">
        <v>252</v>
      </c>
      <c r="C195" s="6" t="s">
        <v>4</v>
      </c>
      <c r="D195" s="8">
        <v>1</v>
      </c>
      <c r="E195" s="8">
        <v>540</v>
      </c>
      <c r="F195" s="8">
        <f t="shared" ref="F195" si="13">E195*D195</f>
        <v>540</v>
      </c>
      <c r="G195" s="8"/>
      <c r="H195" s="8"/>
      <c r="I195" s="8"/>
    </row>
    <row r="196" spans="1:9" ht="15.3" x14ac:dyDescent="0.55000000000000004">
      <c r="A196" s="5">
        <v>156</v>
      </c>
      <c r="B196" s="90" t="s">
        <v>138</v>
      </c>
      <c r="C196" s="6" t="s">
        <v>4</v>
      </c>
      <c r="D196" s="8">
        <v>1</v>
      </c>
      <c r="E196" s="8">
        <v>180</v>
      </c>
      <c r="F196" s="8">
        <f t="shared" si="12"/>
        <v>180</v>
      </c>
      <c r="G196" s="8"/>
      <c r="H196" s="8"/>
      <c r="I196" s="8"/>
    </row>
    <row r="197" spans="1:9" ht="30.6" x14ac:dyDescent="0.55000000000000004">
      <c r="A197" s="5">
        <v>157</v>
      </c>
      <c r="B197" s="90" t="s">
        <v>148</v>
      </c>
      <c r="C197" s="6" t="s">
        <v>3</v>
      </c>
      <c r="D197" s="8">
        <v>1</v>
      </c>
      <c r="E197" s="8">
        <v>650</v>
      </c>
      <c r="F197" s="8">
        <f t="shared" si="12"/>
        <v>650</v>
      </c>
      <c r="G197" s="8"/>
      <c r="H197" s="8"/>
      <c r="I197" s="8"/>
    </row>
    <row r="198" spans="1:9" ht="30.6" x14ac:dyDescent="0.55000000000000004">
      <c r="A198" s="5">
        <v>158</v>
      </c>
      <c r="B198" s="90" t="s">
        <v>176</v>
      </c>
      <c r="C198" s="6" t="s">
        <v>3</v>
      </c>
      <c r="D198" s="8">
        <v>1</v>
      </c>
      <c r="E198" s="8">
        <v>850</v>
      </c>
      <c r="F198" s="8">
        <f>E198*D198</f>
        <v>850</v>
      </c>
      <c r="G198" s="8"/>
      <c r="H198" s="8"/>
      <c r="I198" s="8"/>
    </row>
    <row r="199" spans="1:9" ht="15.3" x14ac:dyDescent="0.55000000000000004">
      <c r="A199" s="5">
        <v>159</v>
      </c>
      <c r="B199" s="90" t="s">
        <v>139</v>
      </c>
      <c r="C199" s="6" t="s">
        <v>4</v>
      </c>
      <c r="D199" s="8">
        <v>1</v>
      </c>
      <c r="E199" s="8">
        <v>220</v>
      </c>
      <c r="F199" s="8">
        <f t="shared" si="12"/>
        <v>220</v>
      </c>
      <c r="G199" s="8"/>
      <c r="H199" s="8"/>
      <c r="I199" s="8"/>
    </row>
    <row r="200" spans="1:9" ht="15.3" x14ac:dyDescent="0.55000000000000004">
      <c r="A200" s="5">
        <v>160</v>
      </c>
      <c r="B200" s="90" t="s">
        <v>140</v>
      </c>
      <c r="C200" s="6" t="s">
        <v>4</v>
      </c>
      <c r="D200" s="8">
        <v>1</v>
      </c>
      <c r="E200" s="8">
        <v>290</v>
      </c>
      <c r="F200" s="8">
        <f t="shared" si="12"/>
        <v>290</v>
      </c>
      <c r="G200" s="8"/>
      <c r="H200" s="8"/>
      <c r="I200" s="8"/>
    </row>
    <row r="201" spans="1:9" ht="18" x14ac:dyDescent="0.55000000000000004">
      <c r="A201" s="36" t="s">
        <v>46</v>
      </c>
      <c r="B201" s="86" t="s">
        <v>246</v>
      </c>
      <c r="C201" s="37"/>
      <c r="D201" s="37"/>
      <c r="E201" s="38"/>
      <c r="F201" s="38">
        <f>SUM(F149:F200)</f>
        <v>47900.4</v>
      </c>
      <c r="G201" s="38"/>
      <c r="H201" s="38"/>
      <c r="I201" s="38"/>
    </row>
    <row r="202" spans="1:9" ht="20.100000000000001" x14ac:dyDescent="0.55000000000000004">
      <c r="A202" s="67"/>
      <c r="B202" s="159" t="s">
        <v>69</v>
      </c>
      <c r="C202" s="148"/>
      <c r="D202" s="148"/>
      <c r="E202" s="148"/>
      <c r="F202" s="68"/>
      <c r="G202" s="68"/>
      <c r="H202" s="68"/>
      <c r="I202" s="68"/>
    </row>
    <row r="203" spans="1:9" ht="18" x14ac:dyDescent="0.65">
      <c r="A203" s="69" t="s">
        <v>61</v>
      </c>
      <c r="B203" s="155" t="s">
        <v>247</v>
      </c>
      <c r="C203" s="148"/>
      <c r="D203" s="148"/>
      <c r="E203" s="148"/>
      <c r="F203" s="51">
        <f>F201-(F202*F201)</f>
        <v>47900.4</v>
      </c>
      <c r="G203" s="51"/>
      <c r="H203" s="51"/>
      <c r="I203" s="51"/>
    </row>
    <row r="204" spans="1:9" ht="15.3" x14ac:dyDescent="0.55000000000000004">
      <c r="A204" s="5"/>
      <c r="B204" s="85"/>
      <c r="C204" s="6"/>
      <c r="D204" s="6"/>
      <c r="E204" s="8"/>
      <c r="F204" s="8"/>
      <c r="G204" s="8"/>
      <c r="H204" s="8"/>
      <c r="I204" s="8"/>
    </row>
    <row r="205" spans="1:9" ht="18" x14ac:dyDescent="0.55000000000000004">
      <c r="A205" s="39" t="s">
        <v>149</v>
      </c>
      <c r="B205" s="84" t="s">
        <v>151</v>
      </c>
      <c r="C205" s="33"/>
      <c r="D205" s="33"/>
      <c r="E205" s="34"/>
      <c r="F205" s="35"/>
      <c r="G205" s="35"/>
      <c r="H205" s="35"/>
      <c r="I205" s="34"/>
    </row>
    <row r="206" spans="1:9" ht="15.3" x14ac:dyDescent="0.55000000000000004">
      <c r="A206" s="5"/>
      <c r="B206" s="85" t="s">
        <v>207</v>
      </c>
      <c r="C206" s="6"/>
      <c r="D206" s="6"/>
      <c r="E206" s="8"/>
      <c r="F206" s="8"/>
      <c r="G206" s="8"/>
      <c r="H206" s="8"/>
      <c r="I206" s="8"/>
    </row>
    <row r="207" spans="1:9" ht="15.3" x14ac:dyDescent="0.55000000000000004">
      <c r="A207" s="5">
        <v>161</v>
      </c>
      <c r="B207" s="91" t="s">
        <v>158</v>
      </c>
      <c r="C207" s="6" t="s">
        <v>3</v>
      </c>
      <c r="D207" s="6">
        <v>1</v>
      </c>
      <c r="E207" s="8">
        <v>15000</v>
      </c>
      <c r="F207" s="8">
        <f t="shared" ref="F207:F226" si="14">E207*D207</f>
        <v>15000</v>
      </c>
      <c r="G207" s="8"/>
      <c r="H207" s="8"/>
      <c r="I207" s="8"/>
    </row>
    <row r="208" spans="1:9" ht="91.8" x14ac:dyDescent="0.55000000000000004">
      <c r="A208" s="5">
        <v>162</v>
      </c>
      <c r="B208" s="91" t="s">
        <v>161</v>
      </c>
      <c r="C208" s="6" t="s">
        <v>3</v>
      </c>
      <c r="D208" s="6">
        <v>1</v>
      </c>
      <c r="E208" s="8">
        <v>60000</v>
      </c>
      <c r="F208" s="8">
        <f t="shared" si="14"/>
        <v>60000</v>
      </c>
      <c r="G208" s="8"/>
      <c r="H208" s="8"/>
      <c r="I208" s="8"/>
    </row>
    <row r="209" spans="1:9" ht="91.8" x14ac:dyDescent="0.55000000000000004">
      <c r="A209" s="5">
        <v>163</v>
      </c>
      <c r="B209" s="91" t="s">
        <v>265</v>
      </c>
      <c r="C209" s="6" t="s">
        <v>4</v>
      </c>
      <c r="D209" s="6">
        <v>1</v>
      </c>
      <c r="E209" s="8">
        <v>45000</v>
      </c>
      <c r="F209" s="8">
        <f t="shared" si="14"/>
        <v>45000</v>
      </c>
      <c r="G209" s="8"/>
      <c r="H209" s="8"/>
      <c r="I209" s="8"/>
    </row>
    <row r="210" spans="1:9" ht="61.2" x14ac:dyDescent="0.55000000000000004">
      <c r="A210" s="5">
        <v>164</v>
      </c>
      <c r="B210" s="91" t="s">
        <v>264</v>
      </c>
      <c r="C210" s="6" t="s">
        <v>3</v>
      </c>
      <c r="D210" s="6">
        <v>1</v>
      </c>
      <c r="E210" s="8">
        <v>20000</v>
      </c>
      <c r="F210" s="8">
        <f t="shared" si="14"/>
        <v>20000</v>
      </c>
      <c r="G210" s="8"/>
      <c r="H210" s="8"/>
      <c r="I210" s="8"/>
    </row>
    <row r="211" spans="1:9" ht="61.2" x14ac:dyDescent="0.55000000000000004">
      <c r="A211" s="5">
        <v>165</v>
      </c>
      <c r="B211" s="91" t="s">
        <v>266</v>
      </c>
      <c r="C211" s="6" t="s">
        <v>3</v>
      </c>
      <c r="D211" s="6">
        <v>1</v>
      </c>
      <c r="E211" s="8">
        <v>450</v>
      </c>
      <c r="F211" s="8">
        <f t="shared" ref="F211" si="15">E211*D211</f>
        <v>450</v>
      </c>
      <c r="G211" s="8"/>
      <c r="H211" s="8"/>
      <c r="I211" s="8"/>
    </row>
    <row r="212" spans="1:9" ht="30.6" x14ac:dyDescent="0.55000000000000004">
      <c r="A212" s="5">
        <v>166</v>
      </c>
      <c r="B212" s="91" t="s">
        <v>261</v>
      </c>
      <c r="C212" s="6" t="s">
        <v>3</v>
      </c>
      <c r="D212" s="6">
        <v>1</v>
      </c>
      <c r="E212" s="8">
        <v>7200</v>
      </c>
      <c r="F212" s="8">
        <f t="shared" si="14"/>
        <v>7200</v>
      </c>
      <c r="G212" s="8"/>
      <c r="H212" s="8"/>
      <c r="I212" s="8"/>
    </row>
    <row r="213" spans="1:9" ht="45.9" x14ac:dyDescent="0.55000000000000004">
      <c r="A213" s="5">
        <v>167</v>
      </c>
      <c r="B213" s="91" t="s">
        <v>262</v>
      </c>
      <c r="C213" s="6" t="s">
        <v>3</v>
      </c>
      <c r="D213" s="6">
        <v>1</v>
      </c>
      <c r="E213" s="8">
        <v>7200</v>
      </c>
      <c r="F213" s="8">
        <f t="shared" ref="F213" si="16">E213*D213</f>
        <v>7200</v>
      </c>
      <c r="G213" s="8"/>
      <c r="H213" s="8"/>
      <c r="I213" s="8"/>
    </row>
    <row r="214" spans="1:9" ht="45.9" x14ac:dyDescent="0.55000000000000004">
      <c r="A214" s="5">
        <v>168</v>
      </c>
      <c r="B214" s="91" t="s">
        <v>263</v>
      </c>
      <c r="C214" s="6" t="s">
        <v>3</v>
      </c>
      <c r="D214" s="6">
        <v>1</v>
      </c>
      <c r="E214" s="8">
        <v>11000</v>
      </c>
      <c r="F214" s="8">
        <f t="shared" ref="F214" si="17">E214*D214</f>
        <v>11000</v>
      </c>
      <c r="G214" s="8"/>
      <c r="H214" s="8"/>
      <c r="I214" s="8"/>
    </row>
    <row r="215" spans="1:9" ht="30.6" x14ac:dyDescent="0.55000000000000004">
      <c r="A215" s="5">
        <v>169</v>
      </c>
      <c r="B215" s="91" t="s">
        <v>159</v>
      </c>
      <c r="C215" s="6" t="s">
        <v>3</v>
      </c>
      <c r="D215" s="6">
        <v>1</v>
      </c>
      <c r="E215" s="8">
        <v>15000</v>
      </c>
      <c r="F215" s="8">
        <f t="shared" si="14"/>
        <v>15000</v>
      </c>
      <c r="G215" s="8"/>
      <c r="H215" s="8"/>
      <c r="I215" s="8"/>
    </row>
    <row r="216" spans="1:9" ht="30.6" x14ac:dyDescent="0.55000000000000004">
      <c r="A216" s="5">
        <v>170</v>
      </c>
      <c r="B216" s="91" t="s">
        <v>160</v>
      </c>
      <c r="C216" s="6" t="s">
        <v>4</v>
      </c>
      <c r="D216" s="6">
        <v>1</v>
      </c>
      <c r="E216" s="8">
        <v>5000</v>
      </c>
      <c r="F216" s="8">
        <f t="shared" si="14"/>
        <v>5000</v>
      </c>
      <c r="G216" s="8"/>
      <c r="H216" s="8"/>
      <c r="I216" s="8"/>
    </row>
    <row r="217" spans="1:9" ht="30.6" x14ac:dyDescent="0.55000000000000004">
      <c r="A217" s="5">
        <v>171</v>
      </c>
      <c r="B217" s="91" t="s">
        <v>157</v>
      </c>
      <c r="C217" s="6" t="s">
        <v>4</v>
      </c>
      <c r="D217" s="6">
        <v>1</v>
      </c>
      <c r="E217" s="8">
        <v>15000</v>
      </c>
      <c r="F217" s="8">
        <f t="shared" si="14"/>
        <v>15000</v>
      </c>
      <c r="G217" s="8"/>
      <c r="H217" s="8"/>
      <c r="I217" s="8"/>
    </row>
    <row r="218" spans="1:9" ht="76.5" x14ac:dyDescent="0.55000000000000004">
      <c r="A218" s="5">
        <v>172</v>
      </c>
      <c r="B218" s="92" t="s">
        <v>163</v>
      </c>
      <c r="C218" s="6" t="s">
        <v>3</v>
      </c>
      <c r="D218" s="6">
        <v>1</v>
      </c>
      <c r="E218" s="8">
        <v>15000</v>
      </c>
      <c r="F218" s="8">
        <f t="shared" si="14"/>
        <v>15000</v>
      </c>
      <c r="G218" s="8"/>
      <c r="H218" s="8"/>
      <c r="I218" s="8"/>
    </row>
    <row r="219" spans="1:9" ht="15.3" x14ac:dyDescent="0.55000000000000004">
      <c r="A219" s="5">
        <v>173</v>
      </c>
      <c r="B219" s="88" t="s">
        <v>192</v>
      </c>
      <c r="C219" s="6" t="s">
        <v>4</v>
      </c>
      <c r="D219" s="6">
        <v>1</v>
      </c>
      <c r="E219" s="8">
        <v>1900</v>
      </c>
      <c r="F219" s="8">
        <f t="shared" si="14"/>
        <v>1900</v>
      </c>
      <c r="G219" s="8"/>
      <c r="H219" s="8"/>
      <c r="I219" s="8"/>
    </row>
    <row r="220" spans="1:9" ht="15.3" x14ac:dyDescent="0.55000000000000004">
      <c r="A220" s="5">
        <v>174</v>
      </c>
      <c r="B220" s="88" t="s">
        <v>271</v>
      </c>
      <c r="C220" s="6" t="s">
        <v>4</v>
      </c>
      <c r="D220" s="6">
        <v>1</v>
      </c>
      <c r="E220" s="8">
        <v>3200</v>
      </c>
      <c r="F220" s="8">
        <f t="shared" si="14"/>
        <v>3200</v>
      </c>
      <c r="G220" s="8"/>
      <c r="H220" s="8"/>
      <c r="I220" s="8"/>
    </row>
    <row r="221" spans="1:9" ht="15.3" x14ac:dyDescent="0.55000000000000004">
      <c r="A221" s="5">
        <v>175</v>
      </c>
      <c r="B221" s="88" t="s">
        <v>191</v>
      </c>
      <c r="C221" s="6" t="s">
        <v>4</v>
      </c>
      <c r="D221" s="6">
        <v>1</v>
      </c>
      <c r="E221" s="8">
        <v>2800</v>
      </c>
      <c r="F221" s="8">
        <f t="shared" si="14"/>
        <v>2800</v>
      </c>
      <c r="G221" s="8"/>
      <c r="H221" s="8"/>
      <c r="I221" s="8"/>
    </row>
    <row r="222" spans="1:9" ht="15.3" x14ac:dyDescent="0.55000000000000004">
      <c r="A222" s="5">
        <v>176</v>
      </c>
      <c r="B222" s="88" t="s">
        <v>190</v>
      </c>
      <c r="C222" s="6" t="s">
        <v>4</v>
      </c>
      <c r="D222" s="6">
        <v>1</v>
      </c>
      <c r="E222" s="8">
        <v>3800</v>
      </c>
      <c r="F222" s="8">
        <f t="shared" si="14"/>
        <v>3800</v>
      </c>
      <c r="G222" s="8"/>
      <c r="H222" s="8"/>
      <c r="I222" s="8"/>
    </row>
    <row r="223" spans="1:9" ht="61.2" x14ac:dyDescent="0.55000000000000004">
      <c r="A223" s="5">
        <v>177</v>
      </c>
      <c r="B223" s="93" t="s">
        <v>187</v>
      </c>
      <c r="C223" s="6" t="s">
        <v>4</v>
      </c>
      <c r="D223" s="6">
        <v>1</v>
      </c>
      <c r="E223" s="8">
        <v>4800</v>
      </c>
      <c r="F223" s="8">
        <f t="shared" si="14"/>
        <v>4800</v>
      </c>
      <c r="G223" s="8"/>
      <c r="H223" s="8"/>
      <c r="I223" s="8"/>
    </row>
    <row r="224" spans="1:9" ht="61.2" x14ac:dyDescent="0.55000000000000004">
      <c r="A224" s="5">
        <v>178</v>
      </c>
      <c r="B224" s="93" t="s">
        <v>188</v>
      </c>
      <c r="C224" s="6" t="s">
        <v>4</v>
      </c>
      <c r="D224" s="6">
        <v>1</v>
      </c>
      <c r="E224" s="8">
        <v>5700</v>
      </c>
      <c r="F224" s="8">
        <f t="shared" si="14"/>
        <v>5700</v>
      </c>
      <c r="G224" s="8"/>
      <c r="H224" s="8"/>
      <c r="I224" s="8"/>
    </row>
    <row r="225" spans="1:9" ht="61.2" x14ac:dyDescent="0.55000000000000004">
      <c r="A225" s="5">
        <v>179</v>
      </c>
      <c r="B225" s="93" t="s">
        <v>189</v>
      </c>
      <c r="C225" s="6" t="s">
        <v>4</v>
      </c>
      <c r="D225" s="6">
        <v>1</v>
      </c>
      <c r="E225" s="8">
        <v>6700</v>
      </c>
      <c r="F225" s="8">
        <f t="shared" si="14"/>
        <v>6700</v>
      </c>
      <c r="G225" s="8"/>
      <c r="H225" s="8"/>
      <c r="I225" s="8"/>
    </row>
    <row r="226" spans="1:9" ht="45.9" x14ac:dyDescent="0.55000000000000004">
      <c r="A226" s="5">
        <v>180</v>
      </c>
      <c r="B226" s="91" t="s">
        <v>162</v>
      </c>
      <c r="C226" s="6"/>
      <c r="D226" s="6">
        <v>1</v>
      </c>
      <c r="E226" s="8">
        <v>3500</v>
      </c>
      <c r="F226" s="8">
        <f t="shared" si="14"/>
        <v>3500</v>
      </c>
      <c r="G226" s="8"/>
      <c r="H226" s="8"/>
      <c r="I226" s="8"/>
    </row>
    <row r="227" spans="1:9" ht="18" x14ac:dyDescent="0.55000000000000004">
      <c r="A227" s="36" t="s">
        <v>153</v>
      </c>
      <c r="B227" s="86" t="s">
        <v>152</v>
      </c>
      <c r="C227" s="37"/>
      <c r="D227" s="37"/>
      <c r="E227" s="38"/>
      <c r="F227" s="38">
        <f>SUM(F207:F226)</f>
        <v>248250</v>
      </c>
      <c r="G227" s="38"/>
      <c r="H227" s="38"/>
      <c r="I227" s="38"/>
    </row>
    <row r="228" spans="1:9" ht="20.100000000000001" x14ac:dyDescent="0.55000000000000004">
      <c r="A228" s="46"/>
      <c r="B228" s="156" t="s">
        <v>47</v>
      </c>
      <c r="C228" s="150"/>
      <c r="D228" s="150"/>
      <c r="E228" s="157"/>
      <c r="F228" s="58"/>
      <c r="G228" s="58"/>
      <c r="H228" s="58"/>
      <c r="I228" s="58"/>
    </row>
    <row r="229" spans="1:9" ht="18" x14ac:dyDescent="0.65">
      <c r="A229" s="50" t="s">
        <v>213</v>
      </c>
      <c r="B229" s="158" t="s">
        <v>291</v>
      </c>
      <c r="C229" s="145"/>
      <c r="D229" s="145"/>
      <c r="E229" s="146"/>
      <c r="F229" s="51">
        <f>F227-(F228*F227)</f>
        <v>248250</v>
      </c>
      <c r="G229" s="82"/>
      <c r="H229" s="82"/>
      <c r="I229" s="82"/>
    </row>
    <row r="230" spans="1:9" ht="15.3" x14ac:dyDescent="0.55000000000000004">
      <c r="A230" s="29"/>
      <c r="B230" s="87"/>
      <c r="C230" s="31"/>
      <c r="D230" s="31"/>
      <c r="E230" s="32"/>
      <c r="F230" s="32"/>
      <c r="G230" s="32"/>
      <c r="H230" s="32"/>
      <c r="I230" s="32"/>
    </row>
    <row r="231" spans="1:9" ht="18" x14ac:dyDescent="0.55000000000000004">
      <c r="A231" s="70" t="s">
        <v>154</v>
      </c>
      <c r="B231" s="94" t="s">
        <v>37</v>
      </c>
      <c r="C231" s="71"/>
      <c r="D231" s="71"/>
      <c r="E231" s="72"/>
      <c r="F231" s="73"/>
      <c r="G231" s="73"/>
      <c r="H231" s="73"/>
      <c r="I231" s="72"/>
    </row>
    <row r="232" spans="1:9" ht="15.3" x14ac:dyDescent="0.55000000000000004">
      <c r="A232" s="5"/>
      <c r="B232" s="85" t="s">
        <v>207</v>
      </c>
      <c r="C232" s="6"/>
      <c r="D232" s="6"/>
      <c r="E232" s="8"/>
      <c r="F232" s="8"/>
      <c r="G232" s="8"/>
      <c r="H232" s="8"/>
      <c r="I232" s="8"/>
    </row>
    <row r="233" spans="1:9" ht="15.3" x14ac:dyDescent="0.55000000000000004">
      <c r="A233" s="5">
        <v>181</v>
      </c>
      <c r="B233" s="85" t="s">
        <v>9</v>
      </c>
      <c r="C233" s="6" t="s">
        <v>5</v>
      </c>
      <c r="D233" s="6">
        <v>1</v>
      </c>
      <c r="E233" s="8">
        <v>9</v>
      </c>
      <c r="F233" s="8">
        <f t="shared" ref="F233:F259" si="18">E233*D233</f>
        <v>9</v>
      </c>
      <c r="G233" s="8"/>
      <c r="H233" s="8"/>
      <c r="I233" s="8"/>
    </row>
    <row r="234" spans="1:9" ht="15.3" x14ac:dyDescent="0.55000000000000004">
      <c r="A234" s="5">
        <v>182</v>
      </c>
      <c r="B234" s="85" t="s">
        <v>10</v>
      </c>
      <c r="C234" s="6" t="s">
        <v>5</v>
      </c>
      <c r="D234" s="6">
        <v>1</v>
      </c>
      <c r="E234" s="8">
        <v>10</v>
      </c>
      <c r="F234" s="8">
        <f t="shared" si="18"/>
        <v>10</v>
      </c>
      <c r="G234" s="8"/>
      <c r="H234" s="8"/>
      <c r="I234" s="8"/>
    </row>
    <row r="235" spans="1:9" ht="30.6" x14ac:dyDescent="0.55000000000000004">
      <c r="A235" s="5">
        <v>183</v>
      </c>
      <c r="B235" s="85" t="s">
        <v>42</v>
      </c>
      <c r="C235" s="6" t="s">
        <v>5</v>
      </c>
      <c r="D235" s="6">
        <v>1</v>
      </c>
      <c r="E235" s="8">
        <v>9</v>
      </c>
      <c r="F235" s="8">
        <f t="shared" si="18"/>
        <v>9</v>
      </c>
      <c r="G235" s="8"/>
      <c r="H235" s="8"/>
      <c r="I235" s="8"/>
    </row>
    <row r="236" spans="1:9" ht="30.6" x14ac:dyDescent="0.55000000000000004">
      <c r="A236" s="5">
        <v>184</v>
      </c>
      <c r="B236" s="85" t="s">
        <v>43</v>
      </c>
      <c r="C236" s="6" t="s">
        <v>5</v>
      </c>
      <c r="D236" s="6">
        <v>1</v>
      </c>
      <c r="E236" s="8">
        <v>10</v>
      </c>
      <c r="F236" s="8">
        <f t="shared" si="18"/>
        <v>10</v>
      </c>
      <c r="G236" s="8"/>
      <c r="H236" s="8"/>
      <c r="I236" s="8"/>
    </row>
    <row r="237" spans="1:9" ht="15.3" x14ac:dyDescent="0.55000000000000004">
      <c r="A237" s="5">
        <v>185</v>
      </c>
      <c r="B237" s="85" t="s">
        <v>17</v>
      </c>
      <c r="C237" s="6" t="s">
        <v>5</v>
      </c>
      <c r="D237" s="6">
        <v>1</v>
      </c>
      <c r="E237" s="8">
        <v>13</v>
      </c>
      <c r="F237" s="8">
        <f t="shared" si="18"/>
        <v>13</v>
      </c>
      <c r="G237" s="8"/>
      <c r="H237" s="8"/>
      <c r="I237" s="8"/>
    </row>
    <row r="238" spans="1:9" ht="30.6" x14ac:dyDescent="0.55000000000000004">
      <c r="A238" s="5">
        <v>186</v>
      </c>
      <c r="B238" s="88" t="s">
        <v>229</v>
      </c>
      <c r="C238" s="6" t="s">
        <v>5</v>
      </c>
      <c r="D238" s="6">
        <v>1</v>
      </c>
      <c r="E238" s="8">
        <v>26</v>
      </c>
      <c r="F238" s="8">
        <f t="shared" si="18"/>
        <v>26</v>
      </c>
      <c r="G238" s="8"/>
      <c r="H238" s="8"/>
      <c r="I238" s="8"/>
    </row>
    <row r="239" spans="1:9" ht="15.3" x14ac:dyDescent="0.55000000000000004">
      <c r="A239" s="5">
        <v>187</v>
      </c>
      <c r="B239" s="85" t="s">
        <v>18</v>
      </c>
      <c r="C239" s="6" t="s">
        <v>5</v>
      </c>
      <c r="D239" s="6">
        <v>1</v>
      </c>
      <c r="E239" s="8">
        <v>31</v>
      </c>
      <c r="F239" s="8">
        <f t="shared" si="18"/>
        <v>31</v>
      </c>
      <c r="G239" s="8"/>
      <c r="H239" s="8"/>
      <c r="I239" s="8"/>
    </row>
    <row r="240" spans="1:9" ht="15.3" x14ac:dyDescent="0.55000000000000004">
      <c r="A240" s="5">
        <v>188</v>
      </c>
      <c r="B240" s="85" t="s">
        <v>19</v>
      </c>
      <c r="C240" s="6" t="s">
        <v>5</v>
      </c>
      <c r="D240" s="6">
        <v>1</v>
      </c>
      <c r="E240" s="8">
        <v>24</v>
      </c>
      <c r="F240" s="8">
        <f t="shared" si="18"/>
        <v>24</v>
      </c>
      <c r="G240" s="8"/>
      <c r="H240" s="8"/>
      <c r="I240" s="8"/>
    </row>
    <row r="241" spans="1:9" ht="15.3" x14ac:dyDescent="0.55000000000000004">
      <c r="A241" s="5">
        <v>189</v>
      </c>
      <c r="B241" s="85" t="s">
        <v>41</v>
      </c>
      <c r="C241" s="6" t="s">
        <v>5</v>
      </c>
      <c r="D241" s="6">
        <v>1</v>
      </c>
      <c r="E241" s="8">
        <v>47</v>
      </c>
      <c r="F241" s="8">
        <f t="shared" si="18"/>
        <v>47</v>
      </c>
      <c r="G241" s="8"/>
      <c r="H241" s="8"/>
      <c r="I241" s="8"/>
    </row>
    <row r="242" spans="1:9" ht="15.3" x14ac:dyDescent="0.55000000000000004">
      <c r="A242" s="5">
        <v>190</v>
      </c>
      <c r="B242" s="85" t="s">
        <v>44</v>
      </c>
      <c r="C242" s="6" t="s">
        <v>5</v>
      </c>
      <c r="D242" s="6">
        <v>1</v>
      </c>
      <c r="E242" s="8">
        <v>6</v>
      </c>
      <c r="F242" s="8">
        <f t="shared" si="18"/>
        <v>6</v>
      </c>
      <c r="G242" s="8"/>
      <c r="H242" s="8"/>
      <c r="I242" s="8"/>
    </row>
    <row r="243" spans="1:9" ht="15.3" x14ac:dyDescent="0.55000000000000004">
      <c r="A243" s="5">
        <v>191</v>
      </c>
      <c r="B243" s="85" t="s">
        <v>20</v>
      </c>
      <c r="C243" s="6" t="s">
        <v>3</v>
      </c>
      <c r="D243" s="6">
        <v>1</v>
      </c>
      <c r="E243" s="8">
        <v>68</v>
      </c>
      <c r="F243" s="8">
        <f t="shared" si="18"/>
        <v>68</v>
      </c>
      <c r="G243" s="8"/>
      <c r="H243" s="8"/>
      <c r="I243" s="8"/>
    </row>
    <row r="244" spans="1:9" ht="15.3" x14ac:dyDescent="0.55000000000000004">
      <c r="A244" s="5">
        <v>192</v>
      </c>
      <c r="B244" s="85" t="s">
        <v>21</v>
      </c>
      <c r="C244" s="6" t="s">
        <v>3</v>
      </c>
      <c r="D244" s="6">
        <v>1</v>
      </c>
      <c r="E244" s="8">
        <v>130</v>
      </c>
      <c r="F244" s="8">
        <f t="shared" si="18"/>
        <v>130</v>
      </c>
      <c r="G244" s="8"/>
      <c r="H244" s="8"/>
      <c r="I244" s="8"/>
    </row>
    <row r="245" spans="1:9" ht="122.4" x14ac:dyDescent="0.55000000000000004">
      <c r="A245" s="5">
        <v>193</v>
      </c>
      <c r="B245" s="95" t="s">
        <v>49</v>
      </c>
      <c r="C245" s="6" t="s">
        <v>3</v>
      </c>
      <c r="D245" s="6">
        <v>1</v>
      </c>
      <c r="E245" s="8">
        <v>12000</v>
      </c>
      <c r="F245" s="8">
        <f t="shared" si="18"/>
        <v>12000</v>
      </c>
      <c r="G245" s="8"/>
      <c r="H245" s="8"/>
      <c r="I245" s="8"/>
    </row>
    <row r="246" spans="1:9" ht="45.9" x14ac:dyDescent="0.55000000000000004">
      <c r="A246" s="5">
        <v>194</v>
      </c>
      <c r="B246" s="95" t="s">
        <v>283</v>
      </c>
      <c r="C246" s="6" t="s">
        <v>3</v>
      </c>
      <c r="D246" s="6">
        <v>1</v>
      </c>
      <c r="E246" s="8">
        <v>5500</v>
      </c>
      <c r="F246" s="8">
        <f t="shared" si="18"/>
        <v>5500</v>
      </c>
      <c r="G246" s="8"/>
      <c r="H246" s="8"/>
      <c r="I246" s="8"/>
    </row>
    <row r="247" spans="1:9" ht="15.3" x14ac:dyDescent="0.55000000000000004">
      <c r="A247" s="5">
        <v>195</v>
      </c>
      <c r="B247" s="88" t="s">
        <v>284</v>
      </c>
      <c r="C247" s="6" t="s">
        <v>3</v>
      </c>
      <c r="D247" s="6">
        <v>1</v>
      </c>
      <c r="E247" s="8">
        <v>2900</v>
      </c>
      <c r="F247" s="8">
        <f t="shared" si="18"/>
        <v>2900</v>
      </c>
      <c r="G247" s="8"/>
      <c r="H247" s="8"/>
      <c r="I247" s="8"/>
    </row>
    <row r="248" spans="1:9" ht="15.3" x14ac:dyDescent="0.55000000000000004">
      <c r="A248" s="5">
        <v>196</v>
      </c>
      <c r="B248" s="88" t="s">
        <v>285</v>
      </c>
      <c r="C248" s="6"/>
      <c r="D248" s="6">
        <v>1</v>
      </c>
      <c r="E248" s="8">
        <v>3800</v>
      </c>
      <c r="F248" s="8">
        <f t="shared" si="18"/>
        <v>3800</v>
      </c>
      <c r="G248" s="8"/>
      <c r="H248" s="8"/>
      <c r="I248" s="8"/>
    </row>
    <row r="249" spans="1:9" ht="15.3" x14ac:dyDescent="0.55000000000000004">
      <c r="A249" s="5">
        <v>197</v>
      </c>
      <c r="B249" s="88" t="s">
        <v>194</v>
      </c>
      <c r="C249" s="6" t="s">
        <v>3</v>
      </c>
      <c r="D249" s="6">
        <v>1</v>
      </c>
      <c r="E249" s="8">
        <v>425</v>
      </c>
      <c r="F249" s="8">
        <f t="shared" si="18"/>
        <v>425</v>
      </c>
      <c r="G249" s="8"/>
      <c r="H249" s="8"/>
      <c r="I249" s="8"/>
    </row>
    <row r="250" spans="1:9" ht="15.3" x14ac:dyDescent="0.55000000000000004">
      <c r="A250" s="5">
        <v>198</v>
      </c>
      <c r="B250" s="88" t="s">
        <v>195</v>
      </c>
      <c r="C250" s="6" t="s">
        <v>3</v>
      </c>
      <c r="D250" s="6">
        <v>1</v>
      </c>
      <c r="E250" s="8">
        <v>680</v>
      </c>
      <c r="F250" s="8">
        <f t="shared" si="18"/>
        <v>680</v>
      </c>
      <c r="G250" s="8"/>
      <c r="H250" s="8"/>
      <c r="I250" s="8"/>
    </row>
    <row r="251" spans="1:9" ht="15.3" x14ac:dyDescent="0.55000000000000004">
      <c r="A251" s="5">
        <v>199</v>
      </c>
      <c r="B251" s="88" t="s">
        <v>193</v>
      </c>
      <c r="C251" s="6" t="s">
        <v>3</v>
      </c>
      <c r="D251" s="6">
        <v>1</v>
      </c>
      <c r="E251" s="8">
        <v>220</v>
      </c>
      <c r="F251" s="8">
        <f t="shared" si="18"/>
        <v>220</v>
      </c>
      <c r="G251" s="8"/>
      <c r="H251" s="8"/>
      <c r="I251" s="8"/>
    </row>
    <row r="252" spans="1:9" ht="15.3" x14ac:dyDescent="0.55000000000000004">
      <c r="A252" s="5">
        <v>200</v>
      </c>
      <c r="B252" s="88" t="s">
        <v>196</v>
      </c>
      <c r="C252" s="6" t="s">
        <v>4</v>
      </c>
      <c r="D252" s="6">
        <v>1</v>
      </c>
      <c r="E252" s="8">
        <v>1550</v>
      </c>
      <c r="F252" s="8">
        <f t="shared" si="18"/>
        <v>1550</v>
      </c>
      <c r="G252" s="8"/>
      <c r="H252" s="8"/>
      <c r="I252" s="8"/>
    </row>
    <row r="253" spans="1:9" ht="30.6" x14ac:dyDescent="0.55000000000000004">
      <c r="A253" s="5">
        <v>201</v>
      </c>
      <c r="B253" s="88" t="s">
        <v>198</v>
      </c>
      <c r="C253" s="6" t="s">
        <v>4</v>
      </c>
      <c r="D253" s="6">
        <v>1</v>
      </c>
      <c r="E253" s="8">
        <v>2400</v>
      </c>
      <c r="F253" s="8">
        <f t="shared" si="18"/>
        <v>2400</v>
      </c>
      <c r="G253" s="8"/>
      <c r="H253" s="8"/>
      <c r="I253" s="8"/>
    </row>
    <row r="254" spans="1:9" ht="30.6" x14ac:dyDescent="0.55000000000000004">
      <c r="A254" s="5">
        <v>202</v>
      </c>
      <c r="B254" s="88" t="s">
        <v>272</v>
      </c>
      <c r="C254" s="6" t="s">
        <v>4</v>
      </c>
      <c r="D254" s="6">
        <v>1</v>
      </c>
      <c r="E254" s="8">
        <v>3000</v>
      </c>
      <c r="F254" s="8">
        <f t="shared" si="18"/>
        <v>3000</v>
      </c>
      <c r="G254" s="8"/>
      <c r="H254" s="8"/>
      <c r="I254" s="8"/>
    </row>
    <row r="255" spans="1:9" ht="30.6" x14ac:dyDescent="0.55000000000000004">
      <c r="A255" s="5">
        <v>203</v>
      </c>
      <c r="B255" s="88" t="s">
        <v>197</v>
      </c>
      <c r="C255" s="6" t="s">
        <v>4</v>
      </c>
      <c r="D255" s="6">
        <v>1</v>
      </c>
      <c r="E255" s="8">
        <v>3800</v>
      </c>
      <c r="F255" s="8">
        <f t="shared" ref="F255:F256" si="19">E255*D255</f>
        <v>3800</v>
      </c>
      <c r="G255" s="8"/>
      <c r="H255" s="8"/>
      <c r="I255" s="8"/>
    </row>
    <row r="256" spans="1:9" ht="30.6" x14ac:dyDescent="0.55000000000000004">
      <c r="A256" s="5">
        <v>204</v>
      </c>
      <c r="B256" s="88" t="s">
        <v>273</v>
      </c>
      <c r="C256" s="6" t="s">
        <v>4</v>
      </c>
      <c r="D256" s="6">
        <v>1</v>
      </c>
      <c r="E256" s="8">
        <v>5500</v>
      </c>
      <c r="F256" s="8">
        <f t="shared" si="19"/>
        <v>5500</v>
      </c>
      <c r="G256" s="8"/>
      <c r="H256" s="8"/>
      <c r="I256" s="8"/>
    </row>
    <row r="257" spans="1:9" ht="30.6" x14ac:dyDescent="0.55000000000000004">
      <c r="A257" s="5">
        <v>205</v>
      </c>
      <c r="B257" s="88" t="s">
        <v>274</v>
      </c>
      <c r="C257" s="6" t="s">
        <v>4</v>
      </c>
      <c r="D257" s="6">
        <v>1</v>
      </c>
      <c r="E257" s="8">
        <v>7600</v>
      </c>
      <c r="F257" s="8">
        <f t="shared" ref="F257" si="20">E257*D257</f>
        <v>7600</v>
      </c>
      <c r="G257" s="8"/>
      <c r="H257" s="8"/>
      <c r="I257" s="8"/>
    </row>
    <row r="258" spans="1:9" ht="30.6" x14ac:dyDescent="0.55000000000000004">
      <c r="A258" s="5">
        <v>206</v>
      </c>
      <c r="B258" s="95" t="s">
        <v>199</v>
      </c>
      <c r="C258" s="6" t="s">
        <v>3</v>
      </c>
      <c r="D258" s="6">
        <v>1</v>
      </c>
      <c r="E258" s="8">
        <v>2550</v>
      </c>
      <c r="F258" s="8">
        <f t="shared" si="18"/>
        <v>2550</v>
      </c>
      <c r="G258" s="8"/>
      <c r="H258" s="8"/>
      <c r="I258" s="8"/>
    </row>
    <row r="259" spans="1:9" ht="30.6" x14ac:dyDescent="0.55000000000000004">
      <c r="A259" s="5">
        <v>207</v>
      </c>
      <c r="B259" s="95" t="s">
        <v>38</v>
      </c>
      <c r="C259" s="6" t="s">
        <v>3</v>
      </c>
      <c r="D259" s="6">
        <v>1</v>
      </c>
      <c r="E259" s="8">
        <v>500</v>
      </c>
      <c r="F259" s="8">
        <f t="shared" si="18"/>
        <v>500</v>
      </c>
      <c r="G259" s="8"/>
      <c r="H259" s="8"/>
      <c r="I259" s="8"/>
    </row>
    <row r="260" spans="1:9" ht="30.6" x14ac:dyDescent="0.55000000000000004">
      <c r="A260" s="5">
        <v>208</v>
      </c>
      <c r="B260" s="95" t="s">
        <v>230</v>
      </c>
      <c r="C260" s="6" t="s">
        <v>3</v>
      </c>
      <c r="D260" s="6">
        <v>1</v>
      </c>
      <c r="E260" s="8">
        <v>5500</v>
      </c>
      <c r="F260" s="8">
        <f t="shared" ref="F260:F266" si="21">E260*D260</f>
        <v>5500</v>
      </c>
      <c r="G260" s="8"/>
      <c r="H260" s="8"/>
      <c r="I260" s="8"/>
    </row>
    <row r="261" spans="1:9" ht="45.9" x14ac:dyDescent="0.55000000000000004">
      <c r="A261" s="5">
        <v>209</v>
      </c>
      <c r="B261" s="95" t="s">
        <v>253</v>
      </c>
      <c r="C261" s="6" t="s">
        <v>4</v>
      </c>
      <c r="D261" s="6">
        <v>1</v>
      </c>
      <c r="E261" s="8">
        <v>70</v>
      </c>
      <c r="F261" s="8">
        <f t="shared" si="21"/>
        <v>70</v>
      </c>
      <c r="G261" s="8"/>
      <c r="H261" s="8"/>
      <c r="I261" s="8"/>
    </row>
    <row r="262" spans="1:9" ht="45.9" x14ac:dyDescent="0.55000000000000004">
      <c r="A262" s="5">
        <v>210</v>
      </c>
      <c r="B262" s="95" t="s">
        <v>254</v>
      </c>
      <c r="C262" s="6" t="s">
        <v>4</v>
      </c>
      <c r="D262" s="6">
        <v>1</v>
      </c>
      <c r="E262" s="8">
        <v>80</v>
      </c>
      <c r="F262" s="8">
        <f t="shared" si="21"/>
        <v>80</v>
      </c>
      <c r="G262" s="8"/>
      <c r="H262" s="8"/>
      <c r="I262" s="8"/>
    </row>
    <row r="263" spans="1:9" ht="45.9" x14ac:dyDescent="0.55000000000000004">
      <c r="A263" s="5">
        <v>211</v>
      </c>
      <c r="B263" s="95" t="s">
        <v>255</v>
      </c>
      <c r="C263" s="6" t="s">
        <v>4</v>
      </c>
      <c r="D263" s="6">
        <v>1</v>
      </c>
      <c r="E263" s="8">
        <v>95</v>
      </c>
      <c r="F263" s="8">
        <f t="shared" si="21"/>
        <v>95</v>
      </c>
      <c r="G263" s="8"/>
      <c r="H263" s="8"/>
      <c r="I263" s="8"/>
    </row>
    <row r="264" spans="1:9" ht="61.2" x14ac:dyDescent="0.55000000000000004">
      <c r="A264" s="5">
        <v>212</v>
      </c>
      <c r="B264" s="95" t="s">
        <v>290</v>
      </c>
      <c r="C264" s="6" t="s">
        <v>3</v>
      </c>
      <c r="D264" s="6">
        <v>1</v>
      </c>
      <c r="E264" s="8">
        <v>3800</v>
      </c>
      <c r="F264" s="8">
        <f t="shared" si="21"/>
        <v>3800</v>
      </c>
      <c r="G264" s="8"/>
      <c r="H264" s="8"/>
      <c r="I264" s="8"/>
    </row>
    <row r="265" spans="1:9" ht="30.6" x14ac:dyDescent="0.55000000000000004">
      <c r="A265" s="5">
        <v>213</v>
      </c>
      <c r="B265" s="85" t="s">
        <v>165</v>
      </c>
      <c r="C265" s="6" t="s">
        <v>3</v>
      </c>
      <c r="D265" s="6">
        <v>1</v>
      </c>
      <c r="E265" s="8">
        <v>215</v>
      </c>
      <c r="F265" s="8">
        <f t="shared" si="21"/>
        <v>215</v>
      </c>
      <c r="G265" s="8"/>
      <c r="H265" s="8"/>
      <c r="I265" s="8"/>
    </row>
    <row r="266" spans="1:9" ht="30.6" x14ac:dyDescent="0.55000000000000004">
      <c r="A266" s="5">
        <v>214</v>
      </c>
      <c r="B266" s="85" t="s">
        <v>166</v>
      </c>
      <c r="C266" s="6" t="s">
        <v>3</v>
      </c>
      <c r="D266" s="6">
        <v>1</v>
      </c>
      <c r="E266" s="8">
        <v>300</v>
      </c>
      <c r="F266" s="8">
        <f t="shared" si="21"/>
        <v>300</v>
      </c>
      <c r="G266" s="8"/>
      <c r="H266" s="8"/>
      <c r="I266" s="8"/>
    </row>
    <row r="267" spans="1:9" ht="18" x14ac:dyDescent="0.55000000000000004">
      <c r="A267" s="40" t="s">
        <v>154</v>
      </c>
      <c r="B267" s="96" t="s">
        <v>39</v>
      </c>
      <c r="C267" s="41"/>
      <c r="D267" s="41"/>
      <c r="E267" s="42"/>
      <c r="F267" s="43">
        <f>SUM(F233:F266)</f>
        <v>62868</v>
      </c>
      <c r="G267" s="43"/>
      <c r="H267" s="43"/>
      <c r="I267" s="43"/>
    </row>
    <row r="268" spans="1:9" ht="20.100000000000001" x14ac:dyDescent="0.55000000000000004">
      <c r="A268" s="46"/>
      <c r="B268" s="156" t="s">
        <v>47</v>
      </c>
      <c r="C268" s="150"/>
      <c r="D268" s="150"/>
      <c r="E268" s="157"/>
      <c r="F268" s="58"/>
      <c r="G268" s="58"/>
      <c r="H268" s="58"/>
      <c r="I268" s="58"/>
    </row>
    <row r="269" spans="1:9" ht="36" x14ac:dyDescent="0.65">
      <c r="A269" s="50" t="s">
        <v>155</v>
      </c>
      <c r="B269" s="158" t="s">
        <v>56</v>
      </c>
      <c r="C269" s="145"/>
      <c r="D269" s="145"/>
      <c r="E269" s="146"/>
      <c r="F269" s="51">
        <f>F267-(F268*F267)</f>
        <v>62868</v>
      </c>
      <c r="G269" s="82"/>
      <c r="H269" s="82"/>
      <c r="I269" s="82"/>
    </row>
    <row r="270" spans="1:9" ht="15.3" x14ac:dyDescent="0.55000000000000004">
      <c r="A270" s="47"/>
      <c r="B270" s="87"/>
      <c r="C270" s="48"/>
      <c r="D270" s="48"/>
      <c r="E270" s="49"/>
      <c r="F270" s="49"/>
      <c r="G270" s="49"/>
      <c r="H270" s="49"/>
      <c r="I270" s="49"/>
    </row>
    <row r="271" spans="1:9" ht="18" x14ac:dyDescent="0.55000000000000004">
      <c r="A271" s="39" t="s">
        <v>214</v>
      </c>
      <c r="B271" s="84" t="s">
        <v>15</v>
      </c>
      <c r="C271" s="33"/>
      <c r="D271" s="33"/>
      <c r="E271" s="34"/>
      <c r="F271" s="35"/>
      <c r="G271" s="35"/>
      <c r="H271" s="35"/>
      <c r="I271" s="34"/>
    </row>
    <row r="272" spans="1:9" ht="30.6" x14ac:dyDescent="0.55000000000000004">
      <c r="A272" s="5">
        <v>215</v>
      </c>
      <c r="B272" s="85" t="s">
        <v>318</v>
      </c>
      <c r="C272" s="6" t="s">
        <v>14</v>
      </c>
      <c r="D272" s="6">
        <v>100</v>
      </c>
      <c r="E272" s="8">
        <v>350</v>
      </c>
      <c r="F272" s="8">
        <f>E272*D272</f>
        <v>35000</v>
      </c>
      <c r="G272" s="8"/>
      <c r="H272" s="8"/>
      <c r="I272" s="8"/>
    </row>
    <row r="273" spans="1:9" ht="30.6" x14ac:dyDescent="0.55000000000000004">
      <c r="A273" s="5">
        <v>216</v>
      </c>
      <c r="B273" s="85" t="s">
        <v>319</v>
      </c>
      <c r="C273" s="6" t="s">
        <v>14</v>
      </c>
      <c r="D273" s="6">
        <v>100</v>
      </c>
      <c r="E273" s="8">
        <v>460</v>
      </c>
      <c r="F273" s="8">
        <f>E273*D273</f>
        <v>46000</v>
      </c>
      <c r="G273" s="8"/>
      <c r="H273" s="8"/>
      <c r="I273" s="8"/>
    </row>
    <row r="274" spans="1:9" ht="18" x14ac:dyDescent="0.55000000000000004">
      <c r="A274" s="40" t="s">
        <v>214</v>
      </c>
      <c r="B274" s="97" t="s">
        <v>16</v>
      </c>
      <c r="C274" s="44"/>
      <c r="D274" s="44"/>
      <c r="E274" s="45"/>
      <c r="F274" s="43">
        <f>SUM(F272:F273)</f>
        <v>81000</v>
      </c>
      <c r="G274" s="43"/>
      <c r="H274" s="43"/>
      <c r="I274" s="43"/>
    </row>
    <row r="275" spans="1:9" ht="20.100000000000001" x14ac:dyDescent="0.55000000000000004">
      <c r="A275" s="46"/>
      <c r="B275" s="156" t="s">
        <v>47</v>
      </c>
      <c r="C275" s="150"/>
      <c r="D275" s="150"/>
      <c r="E275" s="157"/>
      <c r="F275" s="58"/>
      <c r="G275" s="58"/>
      <c r="H275" s="58"/>
      <c r="I275" s="58"/>
    </row>
    <row r="276" spans="1:9" ht="18" x14ac:dyDescent="0.65">
      <c r="A276" s="50" t="s">
        <v>214</v>
      </c>
      <c r="B276" s="158" t="s">
        <v>48</v>
      </c>
      <c r="C276" s="145"/>
      <c r="D276" s="145"/>
      <c r="E276" s="146"/>
      <c r="F276" s="51">
        <f>F274-(F275*F274)</f>
        <v>81000</v>
      </c>
      <c r="G276" s="82"/>
      <c r="H276" s="82"/>
      <c r="I276" s="82"/>
    </row>
    <row r="277" spans="1:9" ht="15" x14ac:dyDescent="0.55000000000000004">
      <c r="A277" s="1"/>
      <c r="B277" s="98"/>
      <c r="C277" s="2"/>
      <c r="D277" s="2"/>
      <c r="E277" s="3"/>
      <c r="F277" s="3"/>
      <c r="G277" s="3"/>
      <c r="H277" s="3"/>
      <c r="I277" s="3"/>
    </row>
    <row r="278" spans="1:9" ht="18" x14ac:dyDescent="0.65">
      <c r="A278" s="115"/>
      <c r="B278" s="116" t="s">
        <v>299</v>
      </c>
      <c r="C278" s="117"/>
      <c r="D278" s="117"/>
      <c r="E278" s="118"/>
      <c r="F278" s="120">
        <f>F274+F267+F227+F201+F143+F91+F68+F49+F21</f>
        <v>828743.4</v>
      </c>
      <c r="G278" s="119"/>
      <c r="H278" s="119"/>
      <c r="I278" s="119"/>
    </row>
    <row r="279" spans="1:9" ht="18" x14ac:dyDescent="0.65">
      <c r="A279" s="121"/>
      <c r="B279" s="122"/>
      <c r="C279" s="123"/>
      <c r="D279" s="123"/>
      <c r="E279" s="124"/>
      <c r="F279" s="125"/>
      <c r="G279" s="126"/>
      <c r="H279" s="126"/>
      <c r="I279" s="126"/>
    </row>
    <row r="280" spans="1:9" ht="18" x14ac:dyDescent="0.55000000000000004">
      <c r="A280" s="21"/>
      <c r="B280" s="99" t="s">
        <v>156</v>
      </c>
      <c r="C280" s="54"/>
      <c r="D280" s="54"/>
      <c r="E280" s="55"/>
      <c r="F280" s="23"/>
      <c r="G280" s="23"/>
      <c r="H280" s="23"/>
      <c r="I280" s="23"/>
    </row>
    <row r="281" spans="1:9" ht="36" x14ac:dyDescent="0.55000000000000004">
      <c r="A281" s="11" t="s">
        <v>50</v>
      </c>
      <c r="B281" s="147" t="s">
        <v>26</v>
      </c>
      <c r="C281" s="148"/>
      <c r="D281" s="148"/>
      <c r="E281" s="148"/>
      <c r="F281" s="53">
        <f>F23</f>
        <v>64380</v>
      </c>
      <c r="G281" s="53"/>
      <c r="H281" s="53"/>
      <c r="I281" s="53"/>
    </row>
    <row r="282" spans="1:9" ht="18" x14ac:dyDescent="0.55000000000000004">
      <c r="A282" s="11" t="s">
        <v>58</v>
      </c>
      <c r="B282" s="147" t="s">
        <v>32</v>
      </c>
      <c r="C282" s="148"/>
      <c r="D282" s="148"/>
      <c r="E282" s="148"/>
      <c r="F282" s="53">
        <f>F51</f>
        <v>193935</v>
      </c>
      <c r="G282" s="53"/>
      <c r="H282" s="53"/>
      <c r="I282" s="53"/>
    </row>
    <row r="283" spans="1:9" ht="18" x14ac:dyDescent="0.55000000000000004">
      <c r="A283" s="11" t="s">
        <v>59</v>
      </c>
      <c r="B283" s="147" t="s">
        <v>34</v>
      </c>
      <c r="C283" s="148"/>
      <c r="D283" s="148"/>
      <c r="E283" s="148"/>
      <c r="F283" s="53">
        <f>F70</f>
        <v>14950.65</v>
      </c>
      <c r="G283" s="53"/>
      <c r="H283" s="53"/>
      <c r="I283" s="53"/>
    </row>
    <row r="284" spans="1:9" ht="18" x14ac:dyDescent="0.55000000000000004">
      <c r="A284" s="11" t="s">
        <v>60</v>
      </c>
      <c r="B284" s="147" t="s">
        <v>67</v>
      </c>
      <c r="C284" s="148"/>
      <c r="D284" s="148"/>
      <c r="E284" s="148"/>
      <c r="F284" s="53">
        <f>F93</f>
        <v>37555</v>
      </c>
      <c r="G284" s="53"/>
      <c r="H284" s="53"/>
      <c r="I284" s="53"/>
    </row>
    <row r="285" spans="1:9" ht="36" x14ac:dyDescent="0.55000000000000004">
      <c r="A285" s="56" t="s">
        <v>57</v>
      </c>
      <c r="B285" s="149" t="s">
        <v>76</v>
      </c>
      <c r="C285" s="150"/>
      <c r="D285" s="150"/>
      <c r="E285" s="151"/>
      <c r="F285" s="26">
        <f>F145</f>
        <v>75266</v>
      </c>
      <c r="G285" s="26"/>
      <c r="H285" s="26"/>
      <c r="I285" s="26"/>
    </row>
    <row r="286" spans="1:9" ht="18" x14ac:dyDescent="0.55000000000000004">
      <c r="A286" s="56" t="s">
        <v>61</v>
      </c>
      <c r="B286" s="152" t="s">
        <v>246</v>
      </c>
      <c r="C286" s="153"/>
      <c r="D286" s="153"/>
      <c r="E286" s="154"/>
      <c r="F286" s="26">
        <f>F203</f>
        <v>47900.4</v>
      </c>
      <c r="G286" s="26"/>
      <c r="H286" s="26"/>
      <c r="I286" s="26"/>
    </row>
    <row r="287" spans="1:9" ht="18" x14ac:dyDescent="0.55000000000000004">
      <c r="A287" s="56" t="s">
        <v>150</v>
      </c>
      <c r="B287" s="142" t="s">
        <v>292</v>
      </c>
      <c r="C287" s="143"/>
      <c r="D287" s="143"/>
      <c r="E287" s="143"/>
      <c r="F287" s="53">
        <f>F229</f>
        <v>248250</v>
      </c>
      <c r="G287" s="53"/>
      <c r="H287" s="53"/>
      <c r="I287" s="53"/>
    </row>
    <row r="288" spans="1:9" ht="18" x14ac:dyDescent="0.55000000000000004">
      <c r="A288" s="56" t="s">
        <v>213</v>
      </c>
      <c r="B288" s="142" t="s">
        <v>39</v>
      </c>
      <c r="C288" s="143"/>
      <c r="D288" s="143"/>
      <c r="E288" s="143"/>
      <c r="F288" s="53">
        <f>F269</f>
        <v>62868</v>
      </c>
      <c r="G288" s="53"/>
      <c r="H288" s="53"/>
      <c r="I288" s="53"/>
    </row>
    <row r="289" spans="1:9" ht="18" x14ac:dyDescent="0.55000000000000004">
      <c r="A289" s="56" t="s">
        <v>215</v>
      </c>
      <c r="B289" s="142" t="s">
        <v>16</v>
      </c>
      <c r="C289" s="143"/>
      <c r="D289" s="143"/>
      <c r="E289" s="143"/>
      <c r="F289" s="53">
        <f>F276</f>
        <v>81000</v>
      </c>
      <c r="G289" s="53"/>
      <c r="H289" s="53"/>
      <c r="I289" s="53"/>
    </row>
    <row r="290" spans="1:9" ht="36" x14ac:dyDescent="0.55000000000000004">
      <c r="A290" s="21" t="s">
        <v>228</v>
      </c>
      <c r="B290" s="144" t="s">
        <v>282</v>
      </c>
      <c r="C290" s="145"/>
      <c r="D290" s="145"/>
      <c r="E290" s="146"/>
      <c r="F290" s="27">
        <f>SUM(F281:F289)</f>
        <v>826105.05</v>
      </c>
      <c r="G290" s="27"/>
      <c r="H290" s="27"/>
      <c r="I290" s="27"/>
    </row>
    <row r="291" spans="1:9" ht="18" x14ac:dyDescent="0.55000000000000004">
      <c r="A291" s="59"/>
      <c r="B291" s="100"/>
      <c r="C291" s="60"/>
      <c r="D291" s="60"/>
      <c r="E291" s="60"/>
      <c r="F291" s="61"/>
      <c r="G291" s="61"/>
      <c r="H291" s="61"/>
      <c r="I291" s="57"/>
    </row>
    <row r="293" spans="1:9" ht="18" x14ac:dyDescent="0.55000000000000004">
      <c r="B293" s="101" t="s">
        <v>216</v>
      </c>
    </row>
    <row r="294" spans="1:9" ht="18" x14ac:dyDescent="0.55000000000000004">
      <c r="B294" s="101" t="s">
        <v>12</v>
      </c>
      <c r="D294" s="75" t="s">
        <v>62</v>
      </c>
      <c r="E294" s="76"/>
      <c r="F294" s="76"/>
      <c r="G294" s="76"/>
      <c r="H294" s="76"/>
    </row>
    <row r="295" spans="1:9" ht="36" x14ac:dyDescent="0.55000000000000004">
      <c r="B295" s="101" t="s">
        <v>45</v>
      </c>
    </row>
    <row r="296" spans="1:9" ht="54" x14ac:dyDescent="0.55000000000000004">
      <c r="B296" s="101" t="s">
        <v>168</v>
      </c>
    </row>
    <row r="297" spans="1:9" ht="18" x14ac:dyDescent="0.55000000000000004">
      <c r="B297" s="101" t="s">
        <v>212</v>
      </c>
    </row>
  </sheetData>
  <customSheetViews>
    <customSheetView guid="{23D80CFE-F2DC-425E-BB5E-9BB4BA5D1CCF}" scale="89" showPageBreaks="1" printArea="1" view="pageBreakPreview">
      <pane ySplit="3" topLeftCell="A4" activePane="bottomLeft" state="frozen"/>
      <selection pane="bottomLeft" activeCell="B36" sqref="B36"/>
      <rowBreaks count="4" manualBreakCount="4">
        <brk id="67" max="7" man="1"/>
        <brk id="134" max="7" man="1"/>
        <brk id="194" max="6" man="1"/>
        <brk id="249" max="8" man="1"/>
      </rowBreaks>
      <pageMargins left="0.70866141732283472" right="0.70866141732283472" top="0.74803149606299213" bottom="0.74803149606299213" header="0.31496062992125984" footer="0.31496062992125984"/>
      <pageSetup paperSize="9" scale="48" orientation="portrait" r:id="rId1"/>
    </customSheetView>
  </customSheetViews>
  <mergeCells count="29">
    <mergeCell ref="A2:F2"/>
    <mergeCell ref="B22:E22"/>
    <mergeCell ref="B23:E23"/>
    <mergeCell ref="B50:E50"/>
    <mergeCell ref="B51:E51"/>
    <mergeCell ref="B69:E69"/>
    <mergeCell ref="B70:E70"/>
    <mergeCell ref="B92:E92"/>
    <mergeCell ref="B93:E93"/>
    <mergeCell ref="B144:E144"/>
    <mergeCell ref="B145:E145"/>
    <mergeCell ref="B202:E202"/>
    <mergeCell ref="B269:E269"/>
    <mergeCell ref="B275:E275"/>
    <mergeCell ref="B276:E276"/>
    <mergeCell ref="B281:E281"/>
    <mergeCell ref="B203:E203"/>
    <mergeCell ref="B228:E228"/>
    <mergeCell ref="B229:E229"/>
    <mergeCell ref="B268:E268"/>
    <mergeCell ref="B287:E287"/>
    <mergeCell ref="B288:E288"/>
    <mergeCell ref="B289:E289"/>
    <mergeCell ref="B290:E290"/>
    <mergeCell ref="B282:E282"/>
    <mergeCell ref="B283:E283"/>
    <mergeCell ref="B284:E284"/>
    <mergeCell ref="B285:E285"/>
    <mergeCell ref="B286:E286"/>
  </mergeCells>
  <pageMargins left="0.70866141732283472" right="0.70866141732283472" top="0.74803149606299213" bottom="0.74803149606299213" header="0.31496062992125984" footer="0.31496062992125984"/>
  <pageSetup paperSize="9" scale="46" orientation="portrait" r:id="rId2"/>
  <rowBreaks count="5" manualBreakCount="5">
    <brk id="52" max="8" man="1"/>
    <brk id="78" max="7" man="1"/>
    <brk id="145" max="7" man="1"/>
    <brk id="262" max="8" man="1"/>
    <brk id="26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EED55-8E24-4CFA-B31F-6152C607772D}">
  <sheetPr>
    <tabColor rgb="FF00B050"/>
  </sheetPr>
  <dimension ref="A1:E279"/>
  <sheetViews>
    <sheetView rightToLeft="1" view="pageBreakPreview" zoomScale="89" zoomScaleNormal="89" zoomScaleSheetLayoutView="89" workbookViewId="0">
      <pane ySplit="1" topLeftCell="A2" activePane="bottomLeft" state="frozen"/>
      <selection pane="bottomLeft" activeCell="E2" sqref="E2"/>
    </sheetView>
  </sheetViews>
  <sheetFormatPr defaultRowHeight="14.4" x14ac:dyDescent="0.55000000000000004"/>
  <cols>
    <col min="1" max="1" width="7.47265625" customWidth="1"/>
    <col min="2" max="2" width="50.26171875" style="83" customWidth="1"/>
    <col min="3" max="3" width="22.7890625" customWidth="1"/>
    <col min="4" max="4" width="26.26171875" customWidth="1"/>
    <col min="5" max="5" width="28" customWidth="1"/>
  </cols>
  <sheetData>
    <row r="1" spans="1:5" ht="14.7" thickBot="1" x14ac:dyDescent="0.6">
      <c r="A1" s="80"/>
    </row>
    <row r="2" spans="1:5" ht="18.3" thickBot="1" x14ac:dyDescent="0.6">
      <c r="A2" s="139" t="s">
        <v>320</v>
      </c>
      <c r="B2" s="139"/>
      <c r="C2" s="81"/>
      <c r="D2" s="81"/>
      <c r="E2" s="52" t="s">
        <v>322</v>
      </c>
    </row>
    <row r="3" spans="1:5" ht="18" x14ac:dyDescent="0.55000000000000004">
      <c r="A3" s="9" t="s">
        <v>6</v>
      </c>
      <c r="B3" s="9" t="s">
        <v>0</v>
      </c>
      <c r="C3" s="10" t="s">
        <v>169</v>
      </c>
      <c r="D3" s="10" t="s">
        <v>170</v>
      </c>
      <c r="E3" s="10" t="s">
        <v>8</v>
      </c>
    </row>
    <row r="4" spans="1:5" ht="18" x14ac:dyDescent="0.55000000000000004">
      <c r="A4" s="39" t="s">
        <v>27</v>
      </c>
      <c r="B4" s="84" t="s">
        <v>221</v>
      </c>
      <c r="C4" s="35"/>
      <c r="D4" s="35"/>
      <c r="E4" s="34"/>
    </row>
    <row r="5" spans="1:5" ht="15.3" x14ac:dyDescent="0.55000000000000004">
      <c r="A5" s="5"/>
      <c r="B5" s="85" t="s">
        <v>207</v>
      </c>
      <c r="C5" s="8"/>
      <c r="D5" s="8"/>
      <c r="E5" s="7"/>
    </row>
    <row r="6" spans="1:5" ht="45.9" x14ac:dyDescent="0.55000000000000004">
      <c r="A6" s="5"/>
      <c r="B6" s="85" t="s">
        <v>217</v>
      </c>
      <c r="C6" s="8"/>
      <c r="D6" s="8"/>
      <c r="E6" s="7"/>
    </row>
    <row r="7" spans="1:5" ht="76.5" x14ac:dyDescent="0.55000000000000004">
      <c r="A7" s="5">
        <v>1</v>
      </c>
      <c r="B7" s="85" t="s">
        <v>237</v>
      </c>
      <c r="C7" s="8"/>
      <c r="D7" s="8"/>
      <c r="E7" s="8"/>
    </row>
    <row r="8" spans="1:5" ht="91.8" x14ac:dyDescent="0.55000000000000004">
      <c r="A8" s="5">
        <v>2</v>
      </c>
      <c r="B8" s="85" t="s">
        <v>218</v>
      </c>
      <c r="C8" s="8"/>
      <c r="D8" s="8"/>
      <c r="E8" s="8"/>
    </row>
    <row r="9" spans="1:5" ht="61.2" x14ac:dyDescent="0.55000000000000004">
      <c r="A9" s="5">
        <v>3</v>
      </c>
      <c r="B9" s="85" t="s">
        <v>238</v>
      </c>
      <c r="C9" s="8"/>
      <c r="D9" s="8"/>
      <c r="E9" s="8"/>
    </row>
    <row r="10" spans="1:5" ht="76.5" x14ac:dyDescent="0.55000000000000004">
      <c r="A10" s="5">
        <v>4</v>
      </c>
      <c r="B10" s="85" t="s">
        <v>239</v>
      </c>
      <c r="C10" s="8"/>
      <c r="D10" s="8"/>
      <c r="E10" s="8"/>
    </row>
    <row r="11" spans="1:5" ht="76.5" x14ac:dyDescent="0.55000000000000004">
      <c r="A11" s="5">
        <v>5</v>
      </c>
      <c r="B11" s="85" t="s">
        <v>219</v>
      </c>
      <c r="C11" s="8"/>
      <c r="D11" s="8"/>
      <c r="E11" s="8"/>
    </row>
    <row r="12" spans="1:5" ht="168.3" x14ac:dyDescent="0.55000000000000004">
      <c r="A12" s="5">
        <v>6</v>
      </c>
      <c r="B12" s="85" t="s">
        <v>267</v>
      </c>
      <c r="C12" s="8"/>
      <c r="D12" s="8"/>
      <c r="E12" s="8"/>
    </row>
    <row r="13" spans="1:5" ht="61.2" x14ac:dyDescent="0.55000000000000004">
      <c r="A13" s="5">
        <v>7</v>
      </c>
      <c r="B13" s="85" t="s">
        <v>268</v>
      </c>
      <c r="C13" s="8"/>
      <c r="D13" s="8"/>
      <c r="E13" s="8"/>
    </row>
    <row r="14" spans="1:5" ht="91.8" x14ac:dyDescent="0.55000000000000004">
      <c r="A14" s="5">
        <v>8</v>
      </c>
      <c r="B14" s="85" t="s">
        <v>281</v>
      </c>
      <c r="C14" s="8"/>
      <c r="D14" s="8"/>
      <c r="E14" s="8"/>
    </row>
    <row r="15" spans="1:5" ht="30.6" x14ac:dyDescent="0.55000000000000004">
      <c r="A15" s="5">
        <v>9</v>
      </c>
      <c r="B15" s="85" t="s">
        <v>174</v>
      </c>
      <c r="C15" s="8"/>
      <c r="D15" s="8"/>
      <c r="E15" s="8"/>
    </row>
    <row r="16" spans="1:5" ht="30.6" x14ac:dyDescent="0.55000000000000004">
      <c r="A16" s="5">
        <v>10</v>
      </c>
      <c r="B16" s="85" t="s">
        <v>175</v>
      </c>
      <c r="C16" s="8"/>
      <c r="D16" s="8"/>
      <c r="E16" s="8"/>
    </row>
    <row r="17" spans="1:5" ht="122.4" x14ac:dyDescent="0.55000000000000004">
      <c r="A17" s="5">
        <v>11</v>
      </c>
      <c r="B17" s="85" t="s">
        <v>22</v>
      </c>
      <c r="C17" s="8"/>
      <c r="D17" s="8"/>
      <c r="E17" s="8"/>
    </row>
    <row r="18" spans="1:5" ht="30.6" x14ac:dyDescent="0.55000000000000004">
      <c r="A18" s="5">
        <v>12</v>
      </c>
      <c r="B18" s="85" t="s">
        <v>23</v>
      </c>
      <c r="C18" s="8"/>
      <c r="D18" s="8"/>
      <c r="E18" s="8"/>
    </row>
    <row r="19" spans="1:5" ht="30.6" x14ac:dyDescent="0.55000000000000004">
      <c r="A19" s="5">
        <v>13</v>
      </c>
      <c r="B19" s="85" t="s">
        <v>24</v>
      </c>
      <c r="C19" s="8"/>
      <c r="D19" s="8"/>
      <c r="E19" s="8"/>
    </row>
    <row r="20" spans="1:5" ht="30.6" x14ac:dyDescent="0.55000000000000004">
      <c r="A20" s="5">
        <v>14</v>
      </c>
      <c r="B20" s="85" t="s">
        <v>25</v>
      </c>
      <c r="C20" s="8"/>
      <c r="D20" s="8"/>
      <c r="E20" s="8"/>
    </row>
    <row r="21" spans="1:5" ht="18" x14ac:dyDescent="0.55000000000000004">
      <c r="A21" s="36"/>
      <c r="B21" s="86"/>
      <c r="C21" s="38"/>
      <c r="D21" s="38"/>
      <c r="E21" s="38"/>
    </row>
    <row r="22" spans="1:5" ht="20.100000000000001" x14ac:dyDescent="0.55000000000000004">
      <c r="A22" s="46"/>
      <c r="B22" s="135"/>
      <c r="C22" s="58"/>
      <c r="D22" s="58"/>
      <c r="E22" s="58"/>
    </row>
    <row r="23" spans="1:5" ht="18" x14ac:dyDescent="0.65">
      <c r="A23" s="50"/>
      <c r="B23" s="136"/>
      <c r="C23" s="82"/>
      <c r="D23" s="82"/>
      <c r="E23" s="82"/>
    </row>
    <row r="24" spans="1:5" ht="15.3" x14ac:dyDescent="0.55000000000000004">
      <c r="A24" s="29"/>
      <c r="B24" s="87"/>
      <c r="C24" s="32"/>
      <c r="D24" s="32"/>
      <c r="E24" s="32"/>
    </row>
    <row r="25" spans="1:5" ht="18" x14ac:dyDescent="0.55000000000000004">
      <c r="A25" s="39" t="s">
        <v>28</v>
      </c>
      <c r="B25" s="84" t="s">
        <v>29</v>
      </c>
      <c r="C25" s="35"/>
      <c r="D25" s="35"/>
      <c r="E25" s="35"/>
    </row>
    <row r="26" spans="1:5" ht="15.3" x14ac:dyDescent="0.55000000000000004">
      <c r="A26" s="5"/>
      <c r="B26" s="85" t="s">
        <v>207</v>
      </c>
      <c r="C26" s="8"/>
      <c r="D26" s="8"/>
      <c r="E26" s="7"/>
    </row>
    <row r="27" spans="1:5" ht="61.2" x14ac:dyDescent="0.55000000000000004">
      <c r="A27" s="5">
        <v>15</v>
      </c>
      <c r="B27" s="106" t="s">
        <v>240</v>
      </c>
      <c r="C27" s="8"/>
      <c r="D27" s="8"/>
      <c r="E27" s="8" t="s">
        <v>167</v>
      </c>
    </row>
    <row r="28" spans="1:5" ht="61.2" x14ac:dyDescent="0.55000000000000004">
      <c r="A28" s="5">
        <v>16</v>
      </c>
      <c r="B28" s="106" t="s">
        <v>241</v>
      </c>
      <c r="C28" s="8"/>
      <c r="D28" s="8"/>
      <c r="E28" s="8" t="s">
        <v>167</v>
      </c>
    </row>
    <row r="29" spans="1:5" ht="61.2" x14ac:dyDescent="0.55000000000000004">
      <c r="A29" s="5">
        <v>17</v>
      </c>
      <c r="B29" s="106" t="s">
        <v>242</v>
      </c>
      <c r="C29" s="8"/>
      <c r="D29" s="8"/>
      <c r="E29" s="8" t="s">
        <v>167</v>
      </c>
    </row>
    <row r="30" spans="1:5" ht="61.2" x14ac:dyDescent="0.55000000000000004">
      <c r="A30" s="5">
        <v>18</v>
      </c>
      <c r="B30" s="106" t="s">
        <v>243</v>
      </c>
      <c r="C30" s="8"/>
      <c r="D30" s="8"/>
      <c r="E30" s="8" t="s">
        <v>167</v>
      </c>
    </row>
    <row r="31" spans="1:5" ht="76.5" x14ac:dyDescent="0.55000000000000004">
      <c r="A31" s="5">
        <v>19</v>
      </c>
      <c r="B31" s="107" t="s">
        <v>244</v>
      </c>
      <c r="C31" s="79"/>
      <c r="D31" s="79"/>
      <c r="E31" s="79" t="s">
        <v>167</v>
      </c>
    </row>
    <row r="32" spans="1:5" ht="30.6" x14ac:dyDescent="0.55000000000000004">
      <c r="A32" s="5">
        <v>20</v>
      </c>
      <c r="B32" s="107" t="s">
        <v>275</v>
      </c>
      <c r="C32" s="79"/>
      <c r="D32" s="79"/>
      <c r="E32" s="79"/>
    </row>
    <row r="33" spans="1:5" ht="30.6" x14ac:dyDescent="0.55000000000000004">
      <c r="A33" s="5">
        <v>21</v>
      </c>
      <c r="B33" s="107" t="s">
        <v>276</v>
      </c>
      <c r="C33" s="79"/>
      <c r="D33" s="79"/>
      <c r="E33" s="79"/>
    </row>
    <row r="34" spans="1:5" ht="30.6" x14ac:dyDescent="0.55000000000000004">
      <c r="A34" s="5">
        <v>22</v>
      </c>
      <c r="B34" s="107" t="s">
        <v>277</v>
      </c>
      <c r="C34" s="79"/>
      <c r="D34" s="79"/>
      <c r="E34" s="79"/>
    </row>
    <row r="35" spans="1:5" ht="30.6" x14ac:dyDescent="0.55000000000000004">
      <c r="A35" s="5">
        <v>23</v>
      </c>
      <c r="B35" s="107" t="s">
        <v>278</v>
      </c>
      <c r="C35" s="79"/>
      <c r="D35" s="79"/>
      <c r="E35" s="79"/>
    </row>
    <row r="36" spans="1:5" ht="30.6" x14ac:dyDescent="0.55000000000000004">
      <c r="A36" s="5">
        <v>24</v>
      </c>
      <c r="B36" s="107" t="s">
        <v>279</v>
      </c>
      <c r="C36" s="79"/>
      <c r="D36" s="79"/>
      <c r="E36" s="79"/>
    </row>
    <row r="37" spans="1:5" ht="30.6" x14ac:dyDescent="0.55000000000000004">
      <c r="A37" s="5">
        <v>25</v>
      </c>
      <c r="B37" s="107" t="s">
        <v>280</v>
      </c>
      <c r="C37" s="79"/>
      <c r="D37" s="79"/>
      <c r="E37" s="79"/>
    </row>
    <row r="38" spans="1:5" ht="30.6" x14ac:dyDescent="0.55000000000000004">
      <c r="A38" s="5">
        <v>26</v>
      </c>
      <c r="B38" s="85" t="s">
        <v>223</v>
      </c>
      <c r="C38" s="8"/>
      <c r="D38" s="8"/>
      <c r="E38" s="8"/>
    </row>
    <row r="39" spans="1:5" ht="15.3" x14ac:dyDescent="0.55000000000000004">
      <c r="A39" s="5">
        <v>27</v>
      </c>
      <c r="B39" s="85" t="s">
        <v>40</v>
      </c>
      <c r="C39" s="8"/>
      <c r="D39" s="8"/>
      <c r="E39" s="8"/>
    </row>
    <row r="40" spans="1:5" ht="45.9" x14ac:dyDescent="0.55000000000000004">
      <c r="A40" s="5">
        <v>28</v>
      </c>
      <c r="B40" s="85" t="s">
        <v>31</v>
      </c>
      <c r="C40" s="8"/>
      <c r="D40" s="8"/>
      <c r="E40" s="8"/>
    </row>
    <row r="41" spans="1:5" ht="30.6" x14ac:dyDescent="0.55000000000000004">
      <c r="A41" s="5">
        <v>29</v>
      </c>
      <c r="B41" s="108" t="s">
        <v>236</v>
      </c>
      <c r="C41" s="102"/>
      <c r="D41" s="102"/>
      <c r="E41" s="102"/>
    </row>
    <row r="42" spans="1:5" ht="30.6" x14ac:dyDescent="0.55000000000000004">
      <c r="A42" s="5">
        <v>30</v>
      </c>
      <c r="B42" s="85" t="s">
        <v>30</v>
      </c>
      <c r="C42" s="8"/>
      <c r="D42" s="8"/>
      <c r="E42" s="8"/>
    </row>
    <row r="43" spans="1:5" ht="45.9" x14ac:dyDescent="0.55000000000000004">
      <c r="A43" s="5">
        <v>31</v>
      </c>
      <c r="B43" s="85" t="s">
        <v>259</v>
      </c>
      <c r="C43" s="8"/>
      <c r="D43" s="8"/>
      <c r="E43" s="8"/>
    </row>
    <row r="44" spans="1:5" ht="168.3" x14ac:dyDescent="0.55000000000000004">
      <c r="A44" s="5">
        <v>32</v>
      </c>
      <c r="B44" s="113" t="s">
        <v>286</v>
      </c>
      <c r="C44" s="8"/>
      <c r="D44" s="8"/>
      <c r="E44" s="8"/>
    </row>
    <row r="45" spans="1:5" ht="168.3" x14ac:dyDescent="0.55000000000000004">
      <c r="A45" s="5">
        <v>33</v>
      </c>
      <c r="B45" s="114" t="s">
        <v>289</v>
      </c>
      <c r="C45" s="8"/>
      <c r="D45" s="8"/>
      <c r="E45" s="8"/>
    </row>
    <row r="46" spans="1:5" ht="168.3" x14ac:dyDescent="0.55000000000000004">
      <c r="A46" s="5">
        <v>34</v>
      </c>
      <c r="B46" s="114" t="s">
        <v>287</v>
      </c>
      <c r="C46" s="8"/>
      <c r="D46" s="8"/>
      <c r="E46" s="8"/>
    </row>
    <row r="47" spans="1:5" ht="168.3" x14ac:dyDescent="0.55000000000000004">
      <c r="A47" s="5">
        <v>35</v>
      </c>
      <c r="B47" s="114" t="s">
        <v>288</v>
      </c>
      <c r="C47" s="8"/>
      <c r="D47" s="8"/>
      <c r="E47" s="8"/>
    </row>
    <row r="48" spans="1:5" ht="30.6" x14ac:dyDescent="0.55000000000000004">
      <c r="A48" s="5">
        <v>36</v>
      </c>
      <c r="B48" s="85" t="s">
        <v>164</v>
      </c>
      <c r="C48" s="8"/>
      <c r="D48" s="8"/>
      <c r="E48" s="8"/>
    </row>
    <row r="49" spans="1:5" ht="18" x14ac:dyDescent="0.55000000000000004">
      <c r="A49" s="36"/>
      <c r="B49" s="86"/>
      <c r="C49" s="38"/>
      <c r="D49" s="38"/>
      <c r="E49" s="38"/>
    </row>
    <row r="50" spans="1:5" ht="20.100000000000001" x14ac:dyDescent="0.55000000000000004">
      <c r="A50" s="46"/>
      <c r="B50" s="135"/>
      <c r="C50" s="58"/>
      <c r="D50" s="58"/>
      <c r="E50" s="58"/>
    </row>
    <row r="51" spans="1:5" ht="18" x14ac:dyDescent="0.65">
      <c r="A51" s="50"/>
      <c r="B51" s="136"/>
      <c r="C51" s="82"/>
      <c r="D51" s="82"/>
      <c r="E51" s="82"/>
    </row>
    <row r="52" spans="1:5" ht="15.3" x14ac:dyDescent="0.55000000000000004">
      <c r="A52" s="29"/>
      <c r="B52" s="87"/>
      <c r="C52" s="32"/>
      <c r="D52" s="32"/>
      <c r="E52" s="32"/>
    </row>
    <row r="53" spans="1:5" ht="18" x14ac:dyDescent="0.55000000000000004">
      <c r="A53" s="39" t="s">
        <v>33</v>
      </c>
      <c r="B53" s="84" t="s">
        <v>177</v>
      </c>
      <c r="C53" s="35"/>
      <c r="D53" s="35"/>
      <c r="E53" s="77"/>
    </row>
    <row r="54" spans="1:5" ht="15.3" x14ac:dyDescent="0.55000000000000004">
      <c r="A54" s="5"/>
      <c r="B54" s="85" t="s">
        <v>207</v>
      </c>
      <c r="C54" s="8"/>
      <c r="D54" s="8"/>
      <c r="E54" s="7"/>
    </row>
    <row r="55" spans="1:5" ht="30.6" x14ac:dyDescent="0.55000000000000004">
      <c r="A55" s="5">
        <v>37</v>
      </c>
      <c r="B55" s="85" t="s">
        <v>208</v>
      </c>
      <c r="C55" s="8"/>
      <c r="D55" s="8"/>
      <c r="E55" s="8"/>
    </row>
    <row r="56" spans="1:5" ht="30.6" x14ac:dyDescent="0.55000000000000004">
      <c r="A56" s="5">
        <v>38</v>
      </c>
      <c r="B56" s="85" t="s">
        <v>209</v>
      </c>
      <c r="C56" s="8"/>
      <c r="D56" s="8"/>
      <c r="E56" s="8"/>
    </row>
    <row r="57" spans="1:5" ht="30.6" x14ac:dyDescent="0.55000000000000004">
      <c r="A57" s="5">
        <v>39</v>
      </c>
      <c r="B57" s="85" t="s">
        <v>210</v>
      </c>
      <c r="C57" s="8"/>
      <c r="D57" s="8"/>
      <c r="E57" s="8"/>
    </row>
    <row r="58" spans="1:5" ht="45.9" x14ac:dyDescent="0.55000000000000004">
      <c r="A58" s="5">
        <v>40</v>
      </c>
      <c r="B58" s="85" t="s">
        <v>211</v>
      </c>
      <c r="C58" s="8"/>
      <c r="D58" s="8"/>
      <c r="E58" s="8"/>
    </row>
    <row r="59" spans="1:5" ht="30.6" x14ac:dyDescent="0.55000000000000004">
      <c r="A59" s="5">
        <v>41</v>
      </c>
      <c r="B59" s="85" t="s">
        <v>184</v>
      </c>
      <c r="C59" s="8"/>
      <c r="D59" s="8"/>
      <c r="E59" s="8"/>
    </row>
    <row r="60" spans="1:5" ht="30.6" x14ac:dyDescent="0.55000000000000004">
      <c r="A60" s="5">
        <v>42</v>
      </c>
      <c r="B60" s="85" t="s">
        <v>185</v>
      </c>
      <c r="C60" s="8"/>
      <c r="D60" s="8"/>
      <c r="E60" s="8"/>
    </row>
    <row r="61" spans="1:5" ht="30.6" x14ac:dyDescent="0.55000000000000004">
      <c r="A61" s="5">
        <v>43</v>
      </c>
      <c r="B61" s="85" t="s">
        <v>186</v>
      </c>
      <c r="C61" s="8"/>
      <c r="D61" s="8"/>
      <c r="E61" s="8"/>
    </row>
    <row r="62" spans="1:5" ht="15.3" x14ac:dyDescent="0.55000000000000004">
      <c r="A62" s="5">
        <v>44</v>
      </c>
      <c r="B62" s="85" t="s">
        <v>99</v>
      </c>
      <c r="C62" s="8"/>
      <c r="D62" s="8"/>
      <c r="E62" s="8"/>
    </row>
    <row r="63" spans="1:5" ht="30.6" x14ac:dyDescent="0.55000000000000004">
      <c r="A63" s="5">
        <v>45</v>
      </c>
      <c r="B63" s="85" t="s">
        <v>100</v>
      </c>
      <c r="C63" s="8"/>
      <c r="D63" s="8"/>
      <c r="E63" s="8"/>
    </row>
    <row r="64" spans="1:5" ht="45.9" x14ac:dyDescent="0.55000000000000004">
      <c r="A64" s="5">
        <v>46</v>
      </c>
      <c r="B64" s="85" t="s">
        <v>101</v>
      </c>
      <c r="C64" s="8"/>
      <c r="D64" s="8"/>
      <c r="E64" s="8"/>
    </row>
    <row r="65" spans="1:5" ht="15.3" x14ac:dyDescent="0.55000000000000004">
      <c r="A65" s="5">
        <v>47</v>
      </c>
      <c r="B65" s="85" t="s">
        <v>102</v>
      </c>
      <c r="C65" s="8"/>
      <c r="D65" s="8"/>
      <c r="E65" s="8"/>
    </row>
    <row r="66" spans="1:5" ht="15.3" x14ac:dyDescent="0.55000000000000004">
      <c r="A66" s="5">
        <v>48</v>
      </c>
      <c r="B66" s="85" t="s">
        <v>103</v>
      </c>
      <c r="C66" s="8"/>
      <c r="D66" s="8"/>
      <c r="E66" s="8"/>
    </row>
    <row r="67" spans="1:5" ht="45.9" x14ac:dyDescent="0.55000000000000004">
      <c r="A67" s="5">
        <v>49</v>
      </c>
      <c r="B67" s="85" t="s">
        <v>104</v>
      </c>
      <c r="C67" s="8"/>
      <c r="D67" s="8"/>
      <c r="E67" s="8"/>
    </row>
    <row r="68" spans="1:5" ht="18" x14ac:dyDescent="0.55000000000000004">
      <c r="A68" s="36"/>
      <c r="B68" s="86"/>
      <c r="C68" s="38"/>
      <c r="D68" s="38"/>
      <c r="E68" s="38"/>
    </row>
    <row r="69" spans="1:5" ht="20.100000000000001" x14ac:dyDescent="0.55000000000000004">
      <c r="A69" s="46"/>
      <c r="B69" s="135"/>
      <c r="C69" s="58"/>
      <c r="D69" s="58"/>
      <c r="E69" s="58"/>
    </row>
    <row r="70" spans="1:5" ht="18" x14ac:dyDescent="0.65">
      <c r="A70" s="50"/>
      <c r="B70" s="136"/>
      <c r="C70" s="82"/>
      <c r="D70" s="82"/>
      <c r="E70" s="82"/>
    </row>
    <row r="71" spans="1:5" ht="15.3" x14ac:dyDescent="0.55000000000000004">
      <c r="A71" s="29"/>
      <c r="B71" s="87"/>
      <c r="C71" s="32"/>
      <c r="D71" s="32"/>
      <c r="E71" s="32"/>
    </row>
    <row r="72" spans="1:5" ht="18" x14ac:dyDescent="0.55000000000000004">
      <c r="A72" s="39" t="s">
        <v>35</v>
      </c>
      <c r="B72" s="84" t="s">
        <v>66</v>
      </c>
      <c r="C72" s="35"/>
      <c r="D72" s="35"/>
      <c r="E72" s="34"/>
    </row>
    <row r="73" spans="1:5" ht="15.3" x14ac:dyDescent="0.55000000000000004">
      <c r="A73" s="5"/>
      <c r="B73" s="85" t="s">
        <v>207</v>
      </c>
      <c r="C73" s="8"/>
      <c r="D73" s="8"/>
      <c r="E73" s="8"/>
    </row>
    <row r="74" spans="1:5" ht="15.3" x14ac:dyDescent="0.55000000000000004">
      <c r="A74" s="5">
        <v>50</v>
      </c>
      <c r="B74" s="85" t="s">
        <v>307</v>
      </c>
      <c r="C74" s="8"/>
      <c r="D74" s="8"/>
      <c r="E74" s="8"/>
    </row>
    <row r="75" spans="1:5" ht="15.3" x14ac:dyDescent="0.55000000000000004">
      <c r="A75" s="5">
        <v>51</v>
      </c>
      <c r="B75" s="85" t="s">
        <v>308</v>
      </c>
      <c r="C75" s="8"/>
      <c r="D75" s="8"/>
      <c r="E75" s="8"/>
    </row>
    <row r="76" spans="1:5" ht="15.3" x14ac:dyDescent="0.55000000000000004">
      <c r="A76" s="5">
        <v>52</v>
      </c>
      <c r="B76" s="85" t="s">
        <v>309</v>
      </c>
      <c r="C76" s="8"/>
      <c r="D76" s="8"/>
      <c r="E76" s="8"/>
    </row>
    <row r="77" spans="1:5" ht="30.6" x14ac:dyDescent="0.55000000000000004">
      <c r="A77" s="5">
        <v>53</v>
      </c>
      <c r="B77" s="85" t="s">
        <v>310</v>
      </c>
      <c r="C77" s="8"/>
      <c r="D77" s="8"/>
      <c r="E77" s="8"/>
    </row>
    <row r="78" spans="1:5" ht="30.6" x14ac:dyDescent="0.55000000000000004">
      <c r="A78" s="5">
        <v>54</v>
      </c>
      <c r="B78" s="85" t="s">
        <v>311</v>
      </c>
      <c r="C78" s="8"/>
      <c r="D78" s="8"/>
      <c r="E78" s="8"/>
    </row>
    <row r="79" spans="1:5" ht="30.6" x14ac:dyDescent="0.55000000000000004">
      <c r="A79" s="5">
        <v>55</v>
      </c>
      <c r="B79" s="85" t="s">
        <v>312</v>
      </c>
      <c r="C79" s="8"/>
      <c r="D79" s="8"/>
      <c r="E79" s="8"/>
    </row>
    <row r="80" spans="1:5" ht="30.6" x14ac:dyDescent="0.55000000000000004">
      <c r="A80" s="5">
        <v>56</v>
      </c>
      <c r="B80" s="85" t="s">
        <v>313</v>
      </c>
      <c r="C80" s="8"/>
      <c r="D80" s="8"/>
      <c r="E80" s="8"/>
    </row>
    <row r="81" spans="1:5" ht="30.6" x14ac:dyDescent="0.55000000000000004">
      <c r="A81" s="5">
        <v>57</v>
      </c>
      <c r="B81" s="85" t="s">
        <v>314</v>
      </c>
      <c r="C81" s="8"/>
      <c r="D81" s="8"/>
      <c r="E81" s="8"/>
    </row>
    <row r="82" spans="1:5" ht="45.9" x14ac:dyDescent="0.55000000000000004">
      <c r="A82" s="5">
        <v>58</v>
      </c>
      <c r="B82" s="85" t="s">
        <v>315</v>
      </c>
      <c r="C82" s="8"/>
      <c r="D82" s="8"/>
      <c r="E82" s="8"/>
    </row>
    <row r="83" spans="1:5" ht="15.3" x14ac:dyDescent="0.55000000000000004">
      <c r="A83" s="5">
        <v>59</v>
      </c>
      <c r="B83" s="85" t="s">
        <v>316</v>
      </c>
      <c r="C83" s="8"/>
      <c r="D83" s="8"/>
      <c r="E83" s="8"/>
    </row>
    <row r="84" spans="1:5" ht="61.2" x14ac:dyDescent="0.55000000000000004">
      <c r="A84" s="5">
        <v>60</v>
      </c>
      <c r="B84" s="85" t="s">
        <v>269</v>
      </c>
      <c r="C84" s="8"/>
      <c r="D84" s="8"/>
      <c r="E84" s="8" t="s">
        <v>260</v>
      </c>
    </row>
    <row r="85" spans="1:5" ht="61.2" x14ac:dyDescent="0.55000000000000004">
      <c r="A85" s="5">
        <v>61</v>
      </c>
      <c r="B85" s="85" t="s">
        <v>270</v>
      </c>
      <c r="C85" s="8"/>
      <c r="D85" s="8"/>
      <c r="E85" s="8" t="s">
        <v>260</v>
      </c>
    </row>
    <row r="86" spans="1:5" ht="15.3" x14ac:dyDescent="0.55000000000000004">
      <c r="A86" s="5">
        <v>62</v>
      </c>
      <c r="B86" s="85" t="s">
        <v>303</v>
      </c>
      <c r="C86" s="8"/>
      <c r="D86" s="8"/>
      <c r="E86" s="8"/>
    </row>
    <row r="87" spans="1:5" ht="30.6" x14ac:dyDescent="0.55000000000000004">
      <c r="A87" s="5">
        <v>63</v>
      </c>
      <c r="B87" s="85" t="s">
        <v>304</v>
      </c>
      <c r="C87" s="8"/>
      <c r="D87" s="8"/>
      <c r="E87" s="8"/>
    </row>
    <row r="88" spans="1:5" ht="15.3" x14ac:dyDescent="0.55000000000000004">
      <c r="A88" s="5">
        <v>64</v>
      </c>
      <c r="B88" s="85" t="s">
        <v>70</v>
      </c>
      <c r="C88" s="8"/>
      <c r="D88" s="8"/>
      <c r="E88" s="8"/>
    </row>
    <row r="89" spans="1:5" ht="15.3" x14ac:dyDescent="0.55000000000000004">
      <c r="A89" s="5">
        <v>65</v>
      </c>
      <c r="B89" s="85" t="s">
        <v>71</v>
      </c>
      <c r="C89" s="8"/>
      <c r="D89" s="8"/>
      <c r="E89" s="8"/>
    </row>
    <row r="90" spans="1:5" ht="15.3" x14ac:dyDescent="0.55000000000000004">
      <c r="A90" s="5">
        <v>66</v>
      </c>
      <c r="B90" s="85" t="s">
        <v>65</v>
      </c>
      <c r="C90" s="8"/>
      <c r="D90" s="8"/>
      <c r="E90" s="8"/>
    </row>
    <row r="91" spans="1:5" ht="18" x14ac:dyDescent="0.55000000000000004">
      <c r="A91" s="36"/>
      <c r="B91" s="86"/>
      <c r="C91" s="38"/>
      <c r="D91" s="38"/>
      <c r="E91" s="38"/>
    </row>
    <row r="92" spans="1:5" ht="20.100000000000001" x14ac:dyDescent="0.55000000000000004">
      <c r="A92" s="46"/>
      <c r="B92" s="135"/>
      <c r="C92" s="58"/>
      <c r="D92" s="58"/>
      <c r="E92" s="58"/>
    </row>
    <row r="93" spans="1:5" ht="18" x14ac:dyDescent="0.65">
      <c r="A93" s="50"/>
      <c r="B93" s="136"/>
      <c r="C93" s="82"/>
      <c r="D93" s="82"/>
      <c r="E93" s="82"/>
    </row>
    <row r="94" spans="1:5" ht="15.3" x14ac:dyDescent="0.55000000000000004">
      <c r="A94" s="29"/>
      <c r="B94" s="87"/>
      <c r="C94" s="32"/>
      <c r="D94" s="32"/>
      <c r="E94" s="32"/>
    </row>
    <row r="95" spans="1:5" ht="18" x14ac:dyDescent="0.55000000000000004">
      <c r="A95" s="63" t="s">
        <v>36</v>
      </c>
      <c r="B95" s="89" t="s">
        <v>77</v>
      </c>
      <c r="C95" s="66"/>
      <c r="D95" s="66"/>
      <c r="E95" s="65"/>
    </row>
    <row r="96" spans="1:5" ht="15.3" x14ac:dyDescent="0.55000000000000004">
      <c r="A96" s="5"/>
      <c r="B96" s="85" t="s">
        <v>207</v>
      </c>
      <c r="C96" s="8"/>
      <c r="D96" s="8"/>
      <c r="E96" s="8"/>
    </row>
    <row r="97" spans="1:5" ht="45.9" x14ac:dyDescent="0.55000000000000004">
      <c r="A97" s="5"/>
      <c r="B97" s="85" t="s">
        <v>78</v>
      </c>
      <c r="C97" s="8"/>
      <c r="D97" s="8"/>
      <c r="E97" s="8"/>
    </row>
    <row r="98" spans="1:5" ht="61.2" x14ac:dyDescent="0.55000000000000004">
      <c r="A98" s="5"/>
      <c r="B98" s="85" t="s">
        <v>225</v>
      </c>
      <c r="C98" s="8"/>
      <c r="D98" s="8"/>
      <c r="E98" s="8"/>
    </row>
    <row r="99" spans="1:5" ht="45.9" x14ac:dyDescent="0.55000000000000004">
      <c r="A99" s="5"/>
      <c r="B99" s="85" t="s">
        <v>79</v>
      </c>
      <c r="C99" s="8"/>
      <c r="D99" s="8"/>
      <c r="E99" s="8"/>
    </row>
    <row r="100" spans="1:5" ht="30.6" x14ac:dyDescent="0.55000000000000004">
      <c r="A100" s="5"/>
      <c r="B100" s="85" t="s">
        <v>235</v>
      </c>
      <c r="C100" s="8"/>
      <c r="D100" s="8"/>
      <c r="E100" s="8"/>
    </row>
    <row r="101" spans="1:5" ht="15.3" x14ac:dyDescent="0.55000000000000004">
      <c r="A101" s="5">
        <v>67</v>
      </c>
      <c r="B101" s="85" t="s">
        <v>178</v>
      </c>
      <c r="C101" s="8"/>
      <c r="D101" s="8"/>
      <c r="E101" s="8"/>
    </row>
    <row r="102" spans="1:5" ht="15.3" x14ac:dyDescent="0.55000000000000004">
      <c r="A102" s="5">
        <v>68</v>
      </c>
      <c r="B102" s="85" t="s">
        <v>179</v>
      </c>
      <c r="C102" s="8"/>
      <c r="D102" s="8"/>
      <c r="E102" s="8"/>
    </row>
    <row r="103" spans="1:5" ht="45.9" x14ac:dyDescent="0.55000000000000004">
      <c r="A103" s="5">
        <v>69</v>
      </c>
      <c r="B103" s="85" t="s">
        <v>257</v>
      </c>
      <c r="C103" s="8"/>
      <c r="D103" s="8"/>
      <c r="E103" s="8"/>
    </row>
    <row r="104" spans="1:5" ht="30.6" x14ac:dyDescent="0.55000000000000004">
      <c r="A104" s="5">
        <v>70</v>
      </c>
      <c r="B104" s="85" t="s">
        <v>180</v>
      </c>
      <c r="C104" s="8"/>
      <c r="D104" s="8"/>
      <c r="E104" s="8"/>
    </row>
    <row r="105" spans="1:5" ht="30.6" x14ac:dyDescent="0.55000000000000004">
      <c r="A105" s="5">
        <v>71</v>
      </c>
      <c r="B105" s="85" t="s">
        <v>183</v>
      </c>
      <c r="C105" s="8"/>
      <c r="D105" s="8"/>
      <c r="E105" s="8"/>
    </row>
    <row r="106" spans="1:5" ht="30.6" x14ac:dyDescent="0.55000000000000004">
      <c r="A106" s="5">
        <v>72</v>
      </c>
      <c r="B106" s="85" t="s">
        <v>181</v>
      </c>
      <c r="C106" s="8"/>
      <c r="D106" s="8"/>
      <c r="E106" s="8"/>
    </row>
    <row r="107" spans="1:5" ht="30.6" x14ac:dyDescent="0.55000000000000004">
      <c r="A107" s="5">
        <v>73</v>
      </c>
      <c r="B107" s="85" t="s">
        <v>182</v>
      </c>
      <c r="C107" s="8"/>
      <c r="D107" s="8"/>
      <c r="E107" s="8"/>
    </row>
    <row r="108" spans="1:5" ht="15.3" x14ac:dyDescent="0.55000000000000004">
      <c r="A108" s="5">
        <v>74</v>
      </c>
      <c r="B108" s="85" t="s">
        <v>80</v>
      </c>
      <c r="C108" s="8"/>
      <c r="D108" s="8"/>
      <c r="E108" s="8"/>
    </row>
    <row r="109" spans="1:5" ht="15.3" x14ac:dyDescent="0.55000000000000004">
      <c r="A109" s="5">
        <v>75</v>
      </c>
      <c r="B109" s="85" t="s">
        <v>83</v>
      </c>
      <c r="C109" s="8"/>
      <c r="D109" s="8"/>
      <c r="E109" s="8"/>
    </row>
    <row r="110" spans="1:5" ht="15.3" x14ac:dyDescent="0.55000000000000004">
      <c r="A110" s="5">
        <v>76</v>
      </c>
      <c r="B110" s="85" t="s">
        <v>81</v>
      </c>
      <c r="C110" s="8"/>
      <c r="D110" s="8"/>
      <c r="E110" s="8"/>
    </row>
    <row r="111" spans="1:5" ht="30.6" x14ac:dyDescent="0.55000000000000004">
      <c r="A111" s="5">
        <v>77</v>
      </c>
      <c r="B111" s="85" t="s">
        <v>86</v>
      </c>
      <c r="C111" s="8"/>
      <c r="D111" s="8"/>
      <c r="E111" s="8"/>
    </row>
    <row r="112" spans="1:5" ht="61.2" x14ac:dyDescent="0.55000000000000004">
      <c r="A112" s="5">
        <v>78</v>
      </c>
      <c r="B112" s="85" t="s">
        <v>224</v>
      </c>
      <c r="C112" s="8"/>
      <c r="D112" s="8"/>
      <c r="E112" s="8"/>
    </row>
    <row r="113" spans="1:5" ht="15.3" x14ac:dyDescent="0.55000000000000004">
      <c r="A113" s="5">
        <v>79</v>
      </c>
      <c r="B113" s="85" t="s">
        <v>82</v>
      </c>
      <c r="C113" s="8"/>
      <c r="D113" s="8"/>
      <c r="E113" s="8"/>
    </row>
    <row r="114" spans="1:5" ht="15.3" x14ac:dyDescent="0.55000000000000004">
      <c r="A114" s="5">
        <v>80</v>
      </c>
      <c r="B114" s="85" t="s">
        <v>85</v>
      </c>
      <c r="C114" s="8"/>
      <c r="D114" s="8"/>
      <c r="E114" s="8"/>
    </row>
    <row r="115" spans="1:5" ht="15.3" x14ac:dyDescent="0.55000000000000004">
      <c r="A115" s="5">
        <v>81</v>
      </c>
      <c r="B115" s="85" t="s">
        <v>84</v>
      </c>
      <c r="C115" s="8"/>
      <c r="D115" s="8"/>
      <c r="E115" s="8"/>
    </row>
    <row r="116" spans="1:5" ht="45.9" x14ac:dyDescent="0.55000000000000004">
      <c r="A116" s="5">
        <v>82</v>
      </c>
      <c r="B116" s="85" t="s">
        <v>227</v>
      </c>
      <c r="C116" s="8"/>
      <c r="D116" s="8"/>
      <c r="E116" s="8"/>
    </row>
    <row r="117" spans="1:5" ht="15.3" x14ac:dyDescent="0.55000000000000004">
      <c r="A117" s="5">
        <v>83</v>
      </c>
      <c r="B117" s="85" t="s">
        <v>233</v>
      </c>
      <c r="C117" s="8"/>
      <c r="D117" s="8"/>
      <c r="E117" s="8"/>
    </row>
    <row r="118" spans="1:5" ht="15.3" x14ac:dyDescent="0.55000000000000004">
      <c r="A118" s="5">
        <v>84</v>
      </c>
      <c r="B118" s="85" t="s">
        <v>234</v>
      </c>
      <c r="C118" s="8"/>
      <c r="D118" s="8"/>
      <c r="E118" s="8"/>
    </row>
    <row r="119" spans="1:5" ht="15.3" x14ac:dyDescent="0.55000000000000004">
      <c r="A119" s="5">
        <v>85</v>
      </c>
      <c r="B119" s="85" t="s">
        <v>226</v>
      </c>
      <c r="C119" s="8"/>
      <c r="D119" s="8"/>
      <c r="E119" s="8"/>
    </row>
    <row r="120" spans="1:5" ht="15.3" x14ac:dyDescent="0.55000000000000004">
      <c r="A120" s="5">
        <v>86</v>
      </c>
      <c r="B120" s="85" t="s">
        <v>87</v>
      </c>
      <c r="C120" s="8"/>
      <c r="D120" s="8"/>
      <c r="E120" s="8"/>
    </row>
    <row r="121" spans="1:5" ht="15.3" x14ac:dyDescent="0.55000000000000004">
      <c r="A121" s="5">
        <v>87</v>
      </c>
      <c r="B121" s="85" t="s">
        <v>72</v>
      </c>
      <c r="C121" s="8"/>
      <c r="D121" s="8"/>
      <c r="E121" s="8"/>
    </row>
    <row r="122" spans="1:5" ht="15.3" x14ac:dyDescent="0.55000000000000004">
      <c r="A122" s="5">
        <v>88</v>
      </c>
      <c r="B122" s="85" t="s">
        <v>88</v>
      </c>
      <c r="C122" s="8"/>
      <c r="D122" s="8"/>
      <c r="E122" s="8"/>
    </row>
    <row r="123" spans="1:5" ht="15.3" x14ac:dyDescent="0.55000000000000004">
      <c r="A123" s="5">
        <v>89</v>
      </c>
      <c r="B123" s="85" t="s">
        <v>73</v>
      </c>
      <c r="C123" s="8"/>
      <c r="D123" s="8"/>
      <c r="E123" s="8"/>
    </row>
    <row r="124" spans="1:5" ht="30.6" x14ac:dyDescent="0.55000000000000004">
      <c r="A124" s="5">
        <v>90</v>
      </c>
      <c r="B124" s="85" t="s">
        <v>89</v>
      </c>
      <c r="C124" s="8"/>
      <c r="D124" s="8"/>
      <c r="E124" s="8"/>
    </row>
    <row r="125" spans="1:5" ht="15.3" x14ac:dyDescent="0.55000000000000004">
      <c r="A125" s="5">
        <v>91</v>
      </c>
      <c r="B125" s="85" t="s">
        <v>74</v>
      </c>
      <c r="C125" s="8"/>
      <c r="D125" s="8"/>
      <c r="E125" s="8"/>
    </row>
    <row r="126" spans="1:5" ht="45.9" x14ac:dyDescent="0.55000000000000004">
      <c r="A126" s="5">
        <v>92</v>
      </c>
      <c r="B126" s="85" t="s">
        <v>231</v>
      </c>
      <c r="C126" s="8"/>
      <c r="D126" s="8"/>
      <c r="E126" s="8"/>
    </row>
    <row r="127" spans="1:5" ht="15.3" x14ac:dyDescent="0.55000000000000004">
      <c r="A127" s="5">
        <v>93</v>
      </c>
      <c r="B127" s="85" t="s">
        <v>232</v>
      </c>
      <c r="C127" s="8"/>
      <c r="D127" s="8"/>
      <c r="E127" s="8"/>
    </row>
    <row r="128" spans="1:5" ht="15.3" x14ac:dyDescent="0.55000000000000004">
      <c r="A128" s="5">
        <v>94</v>
      </c>
      <c r="B128" s="85" t="s">
        <v>204</v>
      </c>
      <c r="C128" s="8"/>
      <c r="D128" s="8"/>
      <c r="E128" s="8"/>
    </row>
    <row r="129" spans="1:5" ht="15.3" x14ac:dyDescent="0.55000000000000004">
      <c r="A129" s="5">
        <v>95</v>
      </c>
      <c r="B129" s="85" t="s">
        <v>90</v>
      </c>
      <c r="C129" s="8"/>
      <c r="D129" s="8"/>
      <c r="E129" s="8"/>
    </row>
    <row r="130" spans="1:5" ht="15.3" x14ac:dyDescent="0.55000000000000004">
      <c r="A130" s="5">
        <v>96</v>
      </c>
      <c r="B130" s="85" t="s">
        <v>91</v>
      </c>
      <c r="C130" s="8"/>
      <c r="D130" s="8"/>
      <c r="E130" s="8"/>
    </row>
    <row r="131" spans="1:5" ht="15.3" x14ac:dyDescent="0.55000000000000004">
      <c r="A131" s="5">
        <v>97</v>
      </c>
      <c r="B131" s="85" t="s">
        <v>92</v>
      </c>
      <c r="C131" s="8"/>
      <c r="D131" s="8"/>
      <c r="E131" s="8"/>
    </row>
    <row r="132" spans="1:5" ht="15.3" x14ac:dyDescent="0.55000000000000004">
      <c r="A132" s="5">
        <v>98</v>
      </c>
      <c r="B132" s="85" t="s">
        <v>200</v>
      </c>
      <c r="C132" s="8"/>
      <c r="D132" s="8"/>
      <c r="E132" s="8"/>
    </row>
    <row r="133" spans="1:5" ht="15.3" x14ac:dyDescent="0.55000000000000004">
      <c r="A133" s="5">
        <v>99</v>
      </c>
      <c r="B133" s="85" t="s">
        <v>201</v>
      </c>
      <c r="C133" s="8"/>
      <c r="D133" s="8"/>
      <c r="E133" s="8"/>
    </row>
    <row r="134" spans="1:5" ht="15.3" x14ac:dyDescent="0.55000000000000004">
      <c r="A134" s="5">
        <v>100</v>
      </c>
      <c r="B134" s="85" t="s">
        <v>202</v>
      </c>
      <c r="C134" s="8"/>
      <c r="D134" s="8"/>
      <c r="E134" s="8"/>
    </row>
    <row r="135" spans="1:5" ht="15.3" x14ac:dyDescent="0.55000000000000004">
      <c r="A135" s="5">
        <v>101</v>
      </c>
      <c r="B135" s="85" t="s">
        <v>203</v>
      </c>
      <c r="C135" s="8"/>
      <c r="D135" s="8"/>
      <c r="E135" s="8"/>
    </row>
    <row r="136" spans="1:5" ht="15.3" x14ac:dyDescent="0.55000000000000004">
      <c r="A136" s="5">
        <v>102</v>
      </c>
      <c r="B136" s="85" t="s">
        <v>93</v>
      </c>
      <c r="C136" s="8"/>
      <c r="D136" s="8"/>
      <c r="E136" s="8"/>
    </row>
    <row r="137" spans="1:5" ht="15.3" x14ac:dyDescent="0.55000000000000004">
      <c r="A137" s="5">
        <v>103</v>
      </c>
      <c r="B137" s="85" t="s">
        <v>94</v>
      </c>
      <c r="C137" s="8"/>
      <c r="D137" s="8"/>
      <c r="E137" s="8"/>
    </row>
    <row r="138" spans="1:5" ht="15.3" x14ac:dyDescent="0.55000000000000004">
      <c r="A138" s="5">
        <v>104</v>
      </c>
      <c r="B138" s="85" t="s">
        <v>95</v>
      </c>
      <c r="C138" s="8"/>
      <c r="D138" s="8"/>
      <c r="E138" s="8"/>
    </row>
    <row r="139" spans="1:5" ht="15.3" x14ac:dyDescent="0.55000000000000004">
      <c r="A139" s="5">
        <v>105</v>
      </c>
      <c r="B139" s="85" t="s">
        <v>96</v>
      </c>
      <c r="C139" s="8"/>
      <c r="D139" s="8"/>
      <c r="E139" s="8"/>
    </row>
    <row r="140" spans="1:5" ht="15.3" x14ac:dyDescent="0.55000000000000004">
      <c r="A140" s="5">
        <v>106</v>
      </c>
      <c r="B140" s="85" t="s">
        <v>97</v>
      </c>
      <c r="C140" s="8"/>
      <c r="D140" s="8"/>
      <c r="E140" s="8"/>
    </row>
    <row r="141" spans="1:5" ht="15.3" x14ac:dyDescent="0.55000000000000004">
      <c r="A141" s="5">
        <v>107</v>
      </c>
      <c r="B141" s="85" t="s">
        <v>75</v>
      </c>
      <c r="C141" s="8"/>
      <c r="D141" s="8"/>
      <c r="E141" s="8"/>
    </row>
    <row r="142" spans="1:5" ht="15.3" x14ac:dyDescent="0.55000000000000004">
      <c r="A142" s="5">
        <v>108</v>
      </c>
      <c r="B142" s="85" t="s">
        <v>65</v>
      </c>
      <c r="C142" s="8"/>
      <c r="D142" s="8"/>
      <c r="E142" s="8"/>
    </row>
    <row r="143" spans="1:5" ht="18" x14ac:dyDescent="0.55000000000000004">
      <c r="A143" s="36"/>
      <c r="B143" s="86"/>
      <c r="C143" s="38"/>
      <c r="D143" s="38"/>
      <c r="E143" s="38"/>
    </row>
    <row r="144" spans="1:5" ht="20.100000000000001" x14ac:dyDescent="0.55000000000000004">
      <c r="A144" s="67"/>
      <c r="B144" s="137"/>
      <c r="C144" s="68"/>
      <c r="D144" s="68"/>
      <c r="E144" s="68"/>
    </row>
    <row r="145" spans="1:5" ht="18" x14ac:dyDescent="0.65">
      <c r="A145" s="69"/>
      <c r="B145" s="134"/>
      <c r="C145" s="51"/>
      <c r="D145" s="51"/>
      <c r="E145" s="51"/>
    </row>
    <row r="146" spans="1:5" ht="15.3" x14ac:dyDescent="0.55000000000000004">
      <c r="A146" s="29"/>
      <c r="B146" s="87"/>
      <c r="C146" s="32"/>
      <c r="D146" s="32"/>
      <c r="E146" s="32"/>
    </row>
    <row r="147" spans="1:5" ht="18" x14ac:dyDescent="0.55000000000000004">
      <c r="A147" s="63" t="s">
        <v>46</v>
      </c>
      <c r="B147" s="111" t="s">
        <v>245</v>
      </c>
      <c r="C147" s="66"/>
      <c r="D147" s="66"/>
      <c r="E147" s="65"/>
    </row>
    <row r="148" spans="1:5" ht="15.3" x14ac:dyDescent="0.55000000000000004">
      <c r="A148" s="5"/>
      <c r="B148" s="85" t="s">
        <v>207</v>
      </c>
      <c r="C148" s="8"/>
      <c r="D148" s="8"/>
      <c r="E148" s="8"/>
    </row>
    <row r="149" spans="1:5" ht="15.3" x14ac:dyDescent="0.55000000000000004">
      <c r="A149" s="5">
        <v>109</v>
      </c>
      <c r="B149" s="90" t="s">
        <v>105</v>
      </c>
      <c r="C149" s="8"/>
      <c r="D149" s="8"/>
      <c r="E149" s="8"/>
    </row>
    <row r="150" spans="1:5" ht="15.3" x14ac:dyDescent="0.55000000000000004">
      <c r="A150" s="5">
        <v>110</v>
      </c>
      <c r="B150" s="90" t="s">
        <v>106</v>
      </c>
      <c r="C150" s="8"/>
      <c r="D150" s="8"/>
      <c r="E150" s="8"/>
    </row>
    <row r="151" spans="1:5" ht="15.3" x14ac:dyDescent="0.55000000000000004">
      <c r="A151" s="5">
        <v>111</v>
      </c>
      <c r="B151" s="90" t="s">
        <v>107</v>
      </c>
      <c r="C151" s="8"/>
      <c r="D151" s="8"/>
      <c r="E151" s="8"/>
    </row>
    <row r="152" spans="1:5" ht="30.6" x14ac:dyDescent="0.55000000000000004">
      <c r="A152" s="5">
        <v>112</v>
      </c>
      <c r="B152" s="90" t="s">
        <v>108</v>
      </c>
      <c r="C152" s="8"/>
      <c r="D152" s="8"/>
      <c r="E152" s="8"/>
    </row>
    <row r="153" spans="1:5" ht="15.3" x14ac:dyDescent="0.55000000000000004">
      <c r="A153" s="5">
        <v>113</v>
      </c>
      <c r="B153" s="90" t="s">
        <v>109</v>
      </c>
      <c r="C153" s="8"/>
      <c r="D153" s="8"/>
      <c r="E153" s="8"/>
    </row>
    <row r="154" spans="1:5" ht="15.3" x14ac:dyDescent="0.55000000000000004">
      <c r="A154" s="5">
        <v>114</v>
      </c>
      <c r="B154" s="90" t="s">
        <v>110</v>
      </c>
      <c r="C154" s="8"/>
      <c r="D154" s="8"/>
      <c r="E154" s="8"/>
    </row>
    <row r="155" spans="1:5" ht="15.3" x14ac:dyDescent="0.55000000000000004">
      <c r="A155" s="5">
        <v>115</v>
      </c>
      <c r="B155" s="90" t="s">
        <v>111</v>
      </c>
      <c r="C155" s="8"/>
      <c r="D155" s="8"/>
      <c r="E155" s="8"/>
    </row>
    <row r="156" spans="1:5" ht="15.3" x14ac:dyDescent="0.55000000000000004">
      <c r="A156" s="5">
        <v>116</v>
      </c>
      <c r="B156" s="90" t="s">
        <v>112</v>
      </c>
      <c r="C156" s="8"/>
      <c r="D156" s="8"/>
      <c r="E156" s="8"/>
    </row>
    <row r="157" spans="1:5" ht="15.3" x14ac:dyDescent="0.55000000000000004">
      <c r="A157" s="5">
        <v>117</v>
      </c>
      <c r="B157" s="90" t="s">
        <v>113</v>
      </c>
      <c r="C157" s="8"/>
      <c r="D157" s="8"/>
      <c r="E157" s="8"/>
    </row>
    <row r="158" spans="1:5" ht="15.3" x14ac:dyDescent="0.55000000000000004">
      <c r="A158" s="5">
        <v>118</v>
      </c>
      <c r="B158" s="90" t="s">
        <v>114</v>
      </c>
      <c r="C158" s="8"/>
      <c r="D158" s="8"/>
      <c r="E158" s="8"/>
    </row>
    <row r="159" spans="1:5" ht="15.3" x14ac:dyDescent="0.55000000000000004">
      <c r="A159" s="5">
        <v>119</v>
      </c>
      <c r="B159" s="90" t="s">
        <v>115</v>
      </c>
      <c r="C159" s="8"/>
      <c r="D159" s="8"/>
      <c r="E159" s="8"/>
    </row>
    <row r="160" spans="1:5" ht="15.3" x14ac:dyDescent="0.55000000000000004">
      <c r="A160" s="5">
        <v>120</v>
      </c>
      <c r="B160" s="90" t="s">
        <v>116</v>
      </c>
      <c r="C160" s="8"/>
      <c r="D160" s="8"/>
      <c r="E160" s="8"/>
    </row>
    <row r="161" spans="1:5" ht="15.3" x14ac:dyDescent="0.55000000000000004">
      <c r="A161" s="5">
        <v>121</v>
      </c>
      <c r="B161" s="90" t="s">
        <v>117</v>
      </c>
      <c r="C161" s="8"/>
      <c r="D161" s="8"/>
      <c r="E161" s="8"/>
    </row>
    <row r="162" spans="1:5" ht="15.3" x14ac:dyDescent="0.55000000000000004">
      <c r="A162" s="5">
        <v>122</v>
      </c>
      <c r="B162" s="90" t="s">
        <v>118</v>
      </c>
      <c r="C162" s="8"/>
      <c r="D162" s="8"/>
      <c r="E162" s="8"/>
    </row>
    <row r="163" spans="1:5" ht="15.3" x14ac:dyDescent="0.55000000000000004">
      <c r="A163" s="5">
        <v>123</v>
      </c>
      <c r="B163" s="90" t="s">
        <v>119</v>
      </c>
      <c r="C163" s="8"/>
      <c r="D163" s="8"/>
      <c r="E163" s="8"/>
    </row>
    <row r="164" spans="1:5" ht="15.3" x14ac:dyDescent="0.55000000000000004">
      <c r="A164" s="5">
        <v>124</v>
      </c>
      <c r="B164" s="90" t="s">
        <v>120</v>
      </c>
      <c r="C164" s="8"/>
      <c r="D164" s="8"/>
      <c r="E164" s="8"/>
    </row>
    <row r="165" spans="1:5" ht="15.3" x14ac:dyDescent="0.55000000000000004">
      <c r="A165" s="5">
        <v>125</v>
      </c>
      <c r="B165" s="90" t="s">
        <v>121</v>
      </c>
      <c r="C165" s="8"/>
      <c r="D165" s="8"/>
      <c r="E165" s="8"/>
    </row>
    <row r="166" spans="1:5" ht="15.3" x14ac:dyDescent="0.55000000000000004">
      <c r="A166" s="5">
        <v>126</v>
      </c>
      <c r="B166" s="90" t="s">
        <v>122</v>
      </c>
      <c r="C166" s="8"/>
      <c r="D166" s="8"/>
      <c r="E166" s="8"/>
    </row>
    <row r="167" spans="1:5" ht="15.3" x14ac:dyDescent="0.55000000000000004">
      <c r="A167" s="5">
        <v>127</v>
      </c>
      <c r="B167" s="90" t="s">
        <v>123</v>
      </c>
      <c r="C167" s="8"/>
      <c r="D167" s="8"/>
      <c r="E167" s="8"/>
    </row>
    <row r="168" spans="1:5" ht="15.3" x14ac:dyDescent="0.55000000000000004">
      <c r="A168" s="5">
        <v>128</v>
      </c>
      <c r="B168" s="90" t="s">
        <v>124</v>
      </c>
      <c r="C168" s="8"/>
      <c r="D168" s="8"/>
      <c r="E168" s="8"/>
    </row>
    <row r="169" spans="1:5" ht="15.3" x14ac:dyDescent="0.55000000000000004">
      <c r="A169" s="5">
        <v>129</v>
      </c>
      <c r="B169" s="90" t="s">
        <v>125</v>
      </c>
      <c r="C169" s="8"/>
      <c r="D169" s="8"/>
      <c r="E169" s="8"/>
    </row>
    <row r="170" spans="1:5" ht="15.3" x14ac:dyDescent="0.55000000000000004">
      <c r="A170" s="5">
        <v>130</v>
      </c>
      <c r="B170" s="90" t="s">
        <v>126</v>
      </c>
      <c r="C170" s="8"/>
      <c r="D170" s="8"/>
      <c r="E170" s="8"/>
    </row>
    <row r="171" spans="1:5" ht="15.3" x14ac:dyDescent="0.55000000000000004">
      <c r="A171" s="5">
        <v>131</v>
      </c>
      <c r="B171" s="90" t="s">
        <v>205</v>
      </c>
      <c r="C171" s="8"/>
      <c r="D171" s="8"/>
      <c r="E171" s="8"/>
    </row>
    <row r="172" spans="1:5" ht="15.3" x14ac:dyDescent="0.55000000000000004">
      <c r="A172" s="5">
        <v>132</v>
      </c>
      <c r="B172" s="90" t="s">
        <v>206</v>
      </c>
      <c r="C172" s="8"/>
      <c r="D172" s="8"/>
      <c r="E172" s="8"/>
    </row>
    <row r="173" spans="1:5" ht="15.3" x14ac:dyDescent="0.55000000000000004">
      <c r="A173" s="5">
        <v>133</v>
      </c>
      <c r="B173" s="90" t="s">
        <v>127</v>
      </c>
      <c r="C173" s="8"/>
      <c r="D173" s="8"/>
      <c r="E173" s="8"/>
    </row>
    <row r="174" spans="1:5" ht="15.3" x14ac:dyDescent="0.55000000000000004">
      <c r="A174" s="5">
        <v>134</v>
      </c>
      <c r="B174" s="90" t="s">
        <v>128</v>
      </c>
      <c r="C174" s="8"/>
      <c r="D174" s="8"/>
      <c r="E174" s="8"/>
    </row>
    <row r="175" spans="1:5" ht="15.3" x14ac:dyDescent="0.55000000000000004">
      <c r="A175" s="5">
        <v>135</v>
      </c>
      <c r="B175" s="90" t="s">
        <v>129</v>
      </c>
      <c r="C175" s="8"/>
      <c r="D175" s="8"/>
      <c r="E175" s="8"/>
    </row>
    <row r="176" spans="1:5" ht="15.3" x14ac:dyDescent="0.55000000000000004">
      <c r="A176" s="5">
        <v>136</v>
      </c>
      <c r="B176" s="90" t="s">
        <v>130</v>
      </c>
      <c r="C176" s="8"/>
      <c r="D176" s="8"/>
      <c r="E176" s="8"/>
    </row>
    <row r="177" spans="1:5" ht="15.3" x14ac:dyDescent="0.55000000000000004">
      <c r="A177" s="5">
        <v>137</v>
      </c>
      <c r="B177" s="90" t="s">
        <v>131</v>
      </c>
      <c r="C177" s="8"/>
      <c r="D177" s="8"/>
      <c r="E177" s="8"/>
    </row>
    <row r="178" spans="1:5" ht="15.3" x14ac:dyDescent="0.55000000000000004">
      <c r="A178" s="5">
        <v>138</v>
      </c>
      <c r="B178" s="90" t="s">
        <v>132</v>
      </c>
      <c r="C178" s="8"/>
      <c r="D178" s="8"/>
      <c r="E178" s="8"/>
    </row>
    <row r="179" spans="1:5" ht="15.3" x14ac:dyDescent="0.55000000000000004">
      <c r="A179" s="5">
        <v>139</v>
      </c>
      <c r="B179" s="90" t="s">
        <v>133</v>
      </c>
      <c r="C179" s="8"/>
      <c r="D179" s="8"/>
      <c r="E179" s="8"/>
    </row>
    <row r="180" spans="1:5" ht="15.3" x14ac:dyDescent="0.55000000000000004">
      <c r="A180" s="5">
        <v>140</v>
      </c>
      <c r="B180" s="112" t="s">
        <v>250</v>
      </c>
      <c r="C180" s="8"/>
      <c r="D180" s="8"/>
      <c r="E180" s="8"/>
    </row>
    <row r="181" spans="1:5" ht="15.3" x14ac:dyDescent="0.55000000000000004">
      <c r="A181" s="5">
        <v>141</v>
      </c>
      <c r="B181" s="112" t="s">
        <v>248</v>
      </c>
      <c r="C181" s="8"/>
      <c r="D181" s="8"/>
      <c r="E181" s="8"/>
    </row>
    <row r="182" spans="1:5" ht="15.3" x14ac:dyDescent="0.55000000000000004">
      <c r="A182" s="5">
        <v>142</v>
      </c>
      <c r="B182" s="112" t="s">
        <v>251</v>
      </c>
      <c r="C182" s="8"/>
      <c r="D182" s="8"/>
      <c r="E182" s="8"/>
    </row>
    <row r="183" spans="1:5" ht="15.3" x14ac:dyDescent="0.55000000000000004">
      <c r="A183" s="5">
        <v>143</v>
      </c>
      <c r="B183" s="112" t="s">
        <v>249</v>
      </c>
      <c r="C183" s="8"/>
      <c r="D183" s="8"/>
      <c r="E183" s="8"/>
    </row>
    <row r="184" spans="1:5" ht="15.3" x14ac:dyDescent="0.55000000000000004">
      <c r="A184" s="5">
        <v>144</v>
      </c>
      <c r="B184" s="112" t="s">
        <v>256</v>
      </c>
      <c r="C184" s="8"/>
      <c r="D184" s="8"/>
      <c r="E184" s="8"/>
    </row>
    <row r="185" spans="1:5" ht="45.9" x14ac:dyDescent="0.55000000000000004">
      <c r="A185" s="5">
        <v>145</v>
      </c>
      <c r="B185" s="90" t="s">
        <v>142</v>
      </c>
      <c r="C185" s="8"/>
      <c r="D185" s="8"/>
      <c r="E185" s="8"/>
    </row>
    <row r="186" spans="1:5" ht="45.9" x14ac:dyDescent="0.55000000000000004">
      <c r="A186" s="5">
        <v>146</v>
      </c>
      <c r="B186" s="90" t="s">
        <v>143</v>
      </c>
      <c r="C186" s="8"/>
      <c r="D186" s="8"/>
      <c r="E186" s="8"/>
    </row>
    <row r="187" spans="1:5" ht="45.9" x14ac:dyDescent="0.55000000000000004">
      <c r="A187" s="5">
        <v>147</v>
      </c>
      <c r="B187" s="90" t="s">
        <v>145</v>
      </c>
      <c r="C187" s="8"/>
      <c r="D187" s="8"/>
      <c r="E187" s="8"/>
    </row>
    <row r="188" spans="1:5" ht="45.9" x14ac:dyDescent="0.55000000000000004">
      <c r="A188" s="5">
        <v>148</v>
      </c>
      <c r="B188" s="90" t="s">
        <v>144</v>
      </c>
      <c r="C188" s="8"/>
      <c r="D188" s="8"/>
      <c r="E188" s="8"/>
    </row>
    <row r="189" spans="1:5" ht="15.3" x14ac:dyDescent="0.55000000000000004">
      <c r="A189" s="5">
        <v>149</v>
      </c>
      <c r="B189" s="90" t="s">
        <v>134</v>
      </c>
      <c r="C189" s="8"/>
      <c r="D189" s="8"/>
      <c r="E189" s="8"/>
    </row>
    <row r="190" spans="1:5" ht="15.3" x14ac:dyDescent="0.55000000000000004">
      <c r="A190" s="5">
        <v>150</v>
      </c>
      <c r="B190" s="90" t="s">
        <v>135</v>
      </c>
      <c r="C190" s="8"/>
      <c r="D190" s="8"/>
      <c r="E190" s="8"/>
    </row>
    <row r="191" spans="1:5" ht="45.9" x14ac:dyDescent="0.55000000000000004">
      <c r="A191" s="5">
        <v>151</v>
      </c>
      <c r="B191" s="90" t="s">
        <v>146</v>
      </c>
      <c r="C191" s="8"/>
      <c r="D191" s="8"/>
      <c r="E191" s="8"/>
    </row>
    <row r="192" spans="1:5" ht="15.3" x14ac:dyDescent="0.55000000000000004">
      <c r="A192" s="5">
        <v>152</v>
      </c>
      <c r="B192" s="90" t="s">
        <v>136</v>
      </c>
      <c r="C192" s="8"/>
      <c r="D192" s="8"/>
      <c r="E192" s="8"/>
    </row>
    <row r="193" spans="1:5" ht="15.3" x14ac:dyDescent="0.55000000000000004">
      <c r="A193" s="5">
        <v>153</v>
      </c>
      <c r="B193" s="90" t="s">
        <v>137</v>
      </c>
      <c r="C193" s="8"/>
      <c r="D193" s="8"/>
      <c r="E193" s="8"/>
    </row>
    <row r="194" spans="1:5" ht="15.3" x14ac:dyDescent="0.55000000000000004">
      <c r="A194" s="5">
        <v>154</v>
      </c>
      <c r="B194" s="90" t="s">
        <v>147</v>
      </c>
      <c r="C194" s="8"/>
      <c r="D194" s="8"/>
      <c r="E194" s="8"/>
    </row>
    <row r="195" spans="1:5" ht="15.3" x14ac:dyDescent="0.55000000000000004">
      <c r="A195" s="5">
        <v>155</v>
      </c>
      <c r="B195" s="90" t="s">
        <v>252</v>
      </c>
      <c r="C195" s="8"/>
      <c r="D195" s="8"/>
      <c r="E195" s="8"/>
    </row>
    <row r="196" spans="1:5" ht="15.3" x14ac:dyDescent="0.55000000000000004">
      <c r="A196" s="5">
        <v>156</v>
      </c>
      <c r="B196" s="90" t="s">
        <v>138</v>
      </c>
      <c r="C196" s="8"/>
      <c r="D196" s="8"/>
      <c r="E196" s="8"/>
    </row>
    <row r="197" spans="1:5" ht="30.6" x14ac:dyDescent="0.55000000000000004">
      <c r="A197" s="5">
        <v>157</v>
      </c>
      <c r="B197" s="90" t="s">
        <v>148</v>
      </c>
      <c r="C197" s="8"/>
      <c r="D197" s="8"/>
      <c r="E197" s="8"/>
    </row>
    <row r="198" spans="1:5" ht="30.6" x14ac:dyDescent="0.55000000000000004">
      <c r="A198" s="5">
        <v>158</v>
      </c>
      <c r="B198" s="90" t="s">
        <v>176</v>
      </c>
      <c r="C198" s="8"/>
      <c r="D198" s="8"/>
      <c r="E198" s="8"/>
    </row>
    <row r="199" spans="1:5" ht="15.3" x14ac:dyDescent="0.55000000000000004">
      <c r="A199" s="5">
        <v>159</v>
      </c>
      <c r="B199" s="90" t="s">
        <v>139</v>
      </c>
      <c r="C199" s="8"/>
      <c r="D199" s="8"/>
      <c r="E199" s="8"/>
    </row>
    <row r="200" spans="1:5" ht="15.3" x14ac:dyDescent="0.55000000000000004">
      <c r="A200" s="5">
        <v>160</v>
      </c>
      <c r="B200" s="90" t="s">
        <v>140</v>
      </c>
      <c r="C200" s="8"/>
      <c r="D200" s="8"/>
      <c r="E200" s="8"/>
    </row>
    <row r="201" spans="1:5" ht="18" x14ac:dyDescent="0.55000000000000004">
      <c r="A201" s="36"/>
      <c r="B201" s="86"/>
      <c r="C201" s="38"/>
      <c r="D201" s="38"/>
      <c r="E201" s="38"/>
    </row>
    <row r="202" spans="1:5" ht="20.100000000000001" x14ac:dyDescent="0.55000000000000004">
      <c r="A202" s="67"/>
      <c r="B202" s="137"/>
      <c r="C202" s="68"/>
      <c r="D202" s="68"/>
      <c r="E202" s="68"/>
    </row>
    <row r="203" spans="1:5" ht="18" x14ac:dyDescent="0.65">
      <c r="A203" s="69"/>
      <c r="B203" s="134"/>
      <c r="C203" s="51"/>
      <c r="D203" s="51"/>
      <c r="E203" s="51"/>
    </row>
    <row r="204" spans="1:5" ht="15.3" x14ac:dyDescent="0.55000000000000004">
      <c r="A204" s="5"/>
      <c r="B204" s="85"/>
      <c r="C204" s="8"/>
      <c r="D204" s="8"/>
      <c r="E204" s="8"/>
    </row>
    <row r="205" spans="1:5" ht="18" x14ac:dyDescent="0.55000000000000004">
      <c r="A205" s="39" t="s">
        <v>149</v>
      </c>
      <c r="B205" s="84" t="s">
        <v>151</v>
      </c>
      <c r="C205" s="35"/>
      <c r="D205" s="35"/>
      <c r="E205" s="34"/>
    </row>
    <row r="206" spans="1:5" ht="15.3" x14ac:dyDescent="0.55000000000000004">
      <c r="A206" s="5"/>
      <c r="B206" s="85" t="s">
        <v>207</v>
      </c>
      <c r="C206" s="8"/>
      <c r="D206" s="8"/>
      <c r="E206" s="8"/>
    </row>
    <row r="207" spans="1:5" ht="15.3" x14ac:dyDescent="0.55000000000000004">
      <c r="A207" s="5">
        <v>161</v>
      </c>
      <c r="B207" s="91" t="s">
        <v>158</v>
      </c>
      <c r="C207" s="8"/>
      <c r="D207" s="8"/>
      <c r="E207" s="8"/>
    </row>
    <row r="208" spans="1:5" ht="91.8" x14ac:dyDescent="0.55000000000000004">
      <c r="A208" s="5">
        <v>162</v>
      </c>
      <c r="B208" s="91" t="s">
        <v>161</v>
      </c>
      <c r="C208" s="8"/>
      <c r="D208" s="8"/>
      <c r="E208" s="8"/>
    </row>
    <row r="209" spans="1:5" ht="91.8" x14ac:dyDescent="0.55000000000000004">
      <c r="A209" s="5">
        <v>163</v>
      </c>
      <c r="B209" s="91" t="s">
        <v>265</v>
      </c>
      <c r="C209" s="8"/>
      <c r="D209" s="8"/>
      <c r="E209" s="8"/>
    </row>
    <row r="210" spans="1:5" ht="61.2" x14ac:dyDescent="0.55000000000000004">
      <c r="A210" s="5">
        <v>164</v>
      </c>
      <c r="B210" s="91" t="s">
        <v>264</v>
      </c>
      <c r="C210" s="8"/>
      <c r="D210" s="8"/>
      <c r="E210" s="8"/>
    </row>
    <row r="211" spans="1:5" ht="61.2" x14ac:dyDescent="0.55000000000000004">
      <c r="A211" s="5">
        <v>165</v>
      </c>
      <c r="B211" s="91" t="s">
        <v>266</v>
      </c>
      <c r="C211" s="8"/>
      <c r="D211" s="8"/>
      <c r="E211" s="8"/>
    </row>
    <row r="212" spans="1:5" ht="30.6" x14ac:dyDescent="0.55000000000000004">
      <c r="A212" s="5">
        <v>166</v>
      </c>
      <c r="B212" s="91" t="s">
        <v>261</v>
      </c>
      <c r="C212" s="8"/>
      <c r="D212" s="8"/>
      <c r="E212" s="8"/>
    </row>
    <row r="213" spans="1:5" ht="45.9" x14ac:dyDescent="0.55000000000000004">
      <c r="A213" s="5">
        <v>167</v>
      </c>
      <c r="B213" s="91" t="s">
        <v>262</v>
      </c>
      <c r="C213" s="8"/>
      <c r="D213" s="8"/>
      <c r="E213" s="8"/>
    </row>
    <row r="214" spans="1:5" ht="45.9" x14ac:dyDescent="0.55000000000000004">
      <c r="A214" s="5">
        <v>168</v>
      </c>
      <c r="B214" s="91" t="s">
        <v>263</v>
      </c>
      <c r="C214" s="8"/>
      <c r="D214" s="8"/>
      <c r="E214" s="8"/>
    </row>
    <row r="215" spans="1:5" ht="30.6" x14ac:dyDescent="0.55000000000000004">
      <c r="A215" s="5">
        <v>169</v>
      </c>
      <c r="B215" s="91" t="s">
        <v>159</v>
      </c>
      <c r="C215" s="8"/>
      <c r="D215" s="8"/>
      <c r="E215" s="8"/>
    </row>
    <row r="216" spans="1:5" ht="30.6" x14ac:dyDescent="0.55000000000000004">
      <c r="A216" s="5">
        <v>170</v>
      </c>
      <c r="B216" s="91" t="s">
        <v>160</v>
      </c>
      <c r="C216" s="8"/>
      <c r="D216" s="8"/>
      <c r="E216" s="8"/>
    </row>
    <row r="217" spans="1:5" ht="30.6" x14ac:dyDescent="0.55000000000000004">
      <c r="A217" s="5">
        <v>171</v>
      </c>
      <c r="B217" s="91" t="s">
        <v>157</v>
      </c>
      <c r="C217" s="8"/>
      <c r="D217" s="8"/>
      <c r="E217" s="8"/>
    </row>
    <row r="218" spans="1:5" ht="76.5" x14ac:dyDescent="0.55000000000000004">
      <c r="A218" s="5">
        <v>172</v>
      </c>
      <c r="B218" s="92" t="s">
        <v>163</v>
      </c>
      <c r="C218" s="8"/>
      <c r="D218" s="8"/>
      <c r="E218" s="8"/>
    </row>
    <row r="219" spans="1:5" ht="15.3" x14ac:dyDescent="0.55000000000000004">
      <c r="A219" s="5">
        <v>173</v>
      </c>
      <c r="B219" s="88" t="s">
        <v>192</v>
      </c>
      <c r="C219" s="8"/>
      <c r="D219" s="8"/>
      <c r="E219" s="8"/>
    </row>
    <row r="220" spans="1:5" ht="15.3" x14ac:dyDescent="0.55000000000000004">
      <c r="A220" s="5">
        <v>174</v>
      </c>
      <c r="B220" s="88" t="s">
        <v>271</v>
      </c>
      <c r="C220" s="8"/>
      <c r="D220" s="8"/>
      <c r="E220" s="8"/>
    </row>
    <row r="221" spans="1:5" ht="15.3" x14ac:dyDescent="0.55000000000000004">
      <c r="A221" s="5">
        <v>175</v>
      </c>
      <c r="B221" s="88" t="s">
        <v>191</v>
      </c>
      <c r="C221" s="8"/>
      <c r="D221" s="8"/>
      <c r="E221" s="8"/>
    </row>
    <row r="222" spans="1:5" ht="15.3" x14ac:dyDescent="0.55000000000000004">
      <c r="A222" s="5">
        <v>176</v>
      </c>
      <c r="B222" s="88" t="s">
        <v>190</v>
      </c>
      <c r="C222" s="8"/>
      <c r="D222" s="8"/>
      <c r="E222" s="8"/>
    </row>
    <row r="223" spans="1:5" ht="61.2" x14ac:dyDescent="0.55000000000000004">
      <c r="A223" s="5">
        <v>177</v>
      </c>
      <c r="B223" s="93" t="s">
        <v>187</v>
      </c>
      <c r="C223" s="8"/>
      <c r="D223" s="8"/>
      <c r="E223" s="8"/>
    </row>
    <row r="224" spans="1:5" ht="61.2" x14ac:dyDescent="0.55000000000000004">
      <c r="A224" s="5">
        <v>178</v>
      </c>
      <c r="B224" s="93" t="s">
        <v>188</v>
      </c>
      <c r="C224" s="8"/>
      <c r="D224" s="8"/>
      <c r="E224" s="8"/>
    </row>
    <row r="225" spans="1:5" ht="61.2" x14ac:dyDescent="0.55000000000000004">
      <c r="A225" s="5">
        <v>179</v>
      </c>
      <c r="B225" s="93" t="s">
        <v>189</v>
      </c>
      <c r="C225" s="8"/>
      <c r="D225" s="8"/>
      <c r="E225" s="8"/>
    </row>
    <row r="226" spans="1:5" ht="45.9" x14ac:dyDescent="0.55000000000000004">
      <c r="A226" s="5">
        <v>180</v>
      </c>
      <c r="B226" s="91" t="s">
        <v>162</v>
      </c>
      <c r="C226" s="8"/>
      <c r="D226" s="8"/>
      <c r="E226" s="8"/>
    </row>
    <row r="227" spans="1:5" ht="18" x14ac:dyDescent="0.55000000000000004">
      <c r="A227" s="36"/>
      <c r="B227" s="86"/>
      <c r="C227" s="38"/>
      <c r="D227" s="38"/>
      <c r="E227" s="38"/>
    </row>
    <row r="228" spans="1:5" ht="20.100000000000001" x14ac:dyDescent="0.55000000000000004">
      <c r="A228" s="46"/>
      <c r="B228" s="135"/>
      <c r="C228" s="58"/>
      <c r="D228" s="58"/>
      <c r="E228" s="58"/>
    </row>
    <row r="229" spans="1:5" ht="18" x14ac:dyDescent="0.65">
      <c r="A229" s="50"/>
      <c r="B229" s="136"/>
      <c r="C229" s="82"/>
      <c r="D229" s="82"/>
      <c r="E229" s="82"/>
    </row>
    <row r="230" spans="1:5" ht="15.3" x14ac:dyDescent="0.55000000000000004">
      <c r="A230" s="29"/>
      <c r="B230" s="87"/>
      <c r="C230" s="32"/>
      <c r="D230" s="32"/>
      <c r="E230" s="32"/>
    </row>
    <row r="231" spans="1:5" ht="18" x14ac:dyDescent="0.55000000000000004">
      <c r="A231" s="70" t="s">
        <v>154</v>
      </c>
      <c r="B231" s="94" t="s">
        <v>37</v>
      </c>
      <c r="C231" s="73"/>
      <c r="D231" s="73"/>
      <c r="E231" s="72"/>
    </row>
    <row r="232" spans="1:5" ht="15.3" x14ac:dyDescent="0.55000000000000004">
      <c r="A232" s="5"/>
      <c r="B232" s="85" t="s">
        <v>207</v>
      </c>
      <c r="C232" s="8"/>
      <c r="D232" s="8"/>
      <c r="E232" s="8"/>
    </row>
    <row r="233" spans="1:5" ht="15.3" x14ac:dyDescent="0.55000000000000004">
      <c r="A233" s="5">
        <v>181</v>
      </c>
      <c r="B233" s="85" t="s">
        <v>9</v>
      </c>
      <c r="C233" s="8"/>
      <c r="D233" s="8"/>
      <c r="E233" s="8"/>
    </row>
    <row r="234" spans="1:5" ht="15.3" x14ac:dyDescent="0.55000000000000004">
      <c r="A234" s="5">
        <v>182</v>
      </c>
      <c r="B234" s="85" t="s">
        <v>10</v>
      </c>
      <c r="C234" s="8"/>
      <c r="D234" s="8"/>
      <c r="E234" s="8"/>
    </row>
    <row r="235" spans="1:5" ht="30.6" x14ac:dyDescent="0.55000000000000004">
      <c r="A235" s="5">
        <v>183</v>
      </c>
      <c r="B235" s="85" t="s">
        <v>42</v>
      </c>
      <c r="C235" s="8"/>
      <c r="D235" s="8"/>
      <c r="E235" s="8"/>
    </row>
    <row r="236" spans="1:5" ht="30.6" x14ac:dyDescent="0.55000000000000004">
      <c r="A236" s="5">
        <v>184</v>
      </c>
      <c r="B236" s="85" t="s">
        <v>43</v>
      </c>
      <c r="C236" s="8"/>
      <c r="D236" s="8"/>
      <c r="E236" s="8"/>
    </row>
    <row r="237" spans="1:5" ht="15.3" x14ac:dyDescent="0.55000000000000004">
      <c r="A237" s="5">
        <v>185</v>
      </c>
      <c r="B237" s="85" t="s">
        <v>17</v>
      </c>
      <c r="C237" s="8"/>
      <c r="D237" s="8"/>
      <c r="E237" s="8"/>
    </row>
    <row r="238" spans="1:5" ht="30.6" x14ac:dyDescent="0.55000000000000004">
      <c r="A238" s="5">
        <v>186</v>
      </c>
      <c r="B238" s="88" t="s">
        <v>229</v>
      </c>
      <c r="C238" s="8"/>
      <c r="D238" s="8"/>
      <c r="E238" s="8"/>
    </row>
    <row r="239" spans="1:5" ht="15.3" x14ac:dyDescent="0.55000000000000004">
      <c r="A239" s="5">
        <v>187</v>
      </c>
      <c r="B239" s="85" t="s">
        <v>18</v>
      </c>
      <c r="C239" s="8"/>
      <c r="D239" s="8"/>
      <c r="E239" s="8"/>
    </row>
    <row r="240" spans="1:5" ht="15.3" x14ac:dyDescent="0.55000000000000004">
      <c r="A240" s="5">
        <v>188</v>
      </c>
      <c r="B240" s="85" t="s">
        <v>19</v>
      </c>
      <c r="C240" s="8"/>
      <c r="D240" s="8"/>
      <c r="E240" s="8"/>
    </row>
    <row r="241" spans="1:5" ht="15.3" x14ac:dyDescent="0.55000000000000004">
      <c r="A241" s="5">
        <v>189</v>
      </c>
      <c r="B241" s="85" t="s">
        <v>41</v>
      </c>
      <c r="C241" s="8"/>
      <c r="D241" s="8"/>
      <c r="E241" s="8"/>
    </row>
    <row r="242" spans="1:5" ht="15.3" x14ac:dyDescent="0.55000000000000004">
      <c r="A242" s="5">
        <v>190</v>
      </c>
      <c r="B242" s="85" t="s">
        <v>44</v>
      </c>
      <c r="C242" s="8"/>
      <c r="D242" s="8"/>
      <c r="E242" s="8"/>
    </row>
    <row r="243" spans="1:5" ht="15.3" x14ac:dyDescent="0.55000000000000004">
      <c r="A243" s="5">
        <v>191</v>
      </c>
      <c r="B243" s="85" t="s">
        <v>20</v>
      </c>
      <c r="C243" s="8"/>
      <c r="D243" s="8"/>
      <c r="E243" s="8"/>
    </row>
    <row r="244" spans="1:5" ht="15.3" x14ac:dyDescent="0.55000000000000004">
      <c r="A244" s="5">
        <v>192</v>
      </c>
      <c r="B244" s="85" t="s">
        <v>21</v>
      </c>
      <c r="C244" s="8"/>
      <c r="D244" s="8"/>
      <c r="E244" s="8"/>
    </row>
    <row r="245" spans="1:5" ht="122.4" x14ac:dyDescent="0.55000000000000004">
      <c r="A245" s="5">
        <v>193</v>
      </c>
      <c r="B245" s="95" t="s">
        <v>49</v>
      </c>
      <c r="C245" s="8"/>
      <c r="D245" s="8"/>
      <c r="E245" s="8"/>
    </row>
    <row r="246" spans="1:5" ht="45.9" x14ac:dyDescent="0.55000000000000004">
      <c r="A246" s="5">
        <v>194</v>
      </c>
      <c r="B246" s="95" t="s">
        <v>283</v>
      </c>
      <c r="C246" s="8"/>
      <c r="D246" s="8"/>
      <c r="E246" s="8"/>
    </row>
    <row r="247" spans="1:5" ht="15.3" x14ac:dyDescent="0.55000000000000004">
      <c r="A247" s="5">
        <v>195</v>
      </c>
      <c r="B247" s="88" t="s">
        <v>284</v>
      </c>
      <c r="C247" s="8"/>
      <c r="D247" s="8"/>
      <c r="E247" s="8"/>
    </row>
    <row r="248" spans="1:5" ht="15.3" x14ac:dyDescent="0.55000000000000004">
      <c r="A248" s="5">
        <v>196</v>
      </c>
      <c r="B248" s="88" t="s">
        <v>285</v>
      </c>
      <c r="C248" s="8"/>
      <c r="D248" s="8"/>
      <c r="E248" s="8"/>
    </row>
    <row r="249" spans="1:5" ht="15.3" x14ac:dyDescent="0.55000000000000004">
      <c r="A249" s="5">
        <v>197</v>
      </c>
      <c r="B249" s="88" t="s">
        <v>194</v>
      </c>
      <c r="C249" s="8"/>
      <c r="D249" s="8"/>
      <c r="E249" s="8"/>
    </row>
    <row r="250" spans="1:5" ht="15.3" x14ac:dyDescent="0.55000000000000004">
      <c r="A250" s="5">
        <v>198</v>
      </c>
      <c r="B250" s="88" t="s">
        <v>195</v>
      </c>
      <c r="C250" s="8"/>
      <c r="D250" s="8"/>
      <c r="E250" s="8"/>
    </row>
    <row r="251" spans="1:5" ht="15.3" x14ac:dyDescent="0.55000000000000004">
      <c r="A251" s="5">
        <v>199</v>
      </c>
      <c r="B251" s="88" t="s">
        <v>193</v>
      </c>
      <c r="C251" s="8"/>
      <c r="D251" s="8"/>
      <c r="E251" s="8"/>
    </row>
    <row r="252" spans="1:5" ht="15.3" x14ac:dyDescent="0.55000000000000004">
      <c r="A252" s="5">
        <v>200</v>
      </c>
      <c r="B252" s="88" t="s">
        <v>196</v>
      </c>
      <c r="C252" s="8"/>
      <c r="D252" s="8"/>
      <c r="E252" s="8"/>
    </row>
    <row r="253" spans="1:5" ht="30.6" x14ac:dyDescent="0.55000000000000004">
      <c r="A253" s="5">
        <v>201</v>
      </c>
      <c r="B253" s="88" t="s">
        <v>198</v>
      </c>
      <c r="C253" s="8"/>
      <c r="D253" s="8"/>
      <c r="E253" s="8"/>
    </row>
    <row r="254" spans="1:5" ht="30.6" x14ac:dyDescent="0.55000000000000004">
      <c r="A254" s="5">
        <v>202</v>
      </c>
      <c r="B254" s="88" t="s">
        <v>272</v>
      </c>
      <c r="C254" s="8"/>
      <c r="D254" s="8"/>
      <c r="E254" s="8"/>
    </row>
    <row r="255" spans="1:5" ht="30.6" x14ac:dyDescent="0.55000000000000004">
      <c r="A255" s="5">
        <v>203</v>
      </c>
      <c r="B255" s="88" t="s">
        <v>197</v>
      </c>
      <c r="C255" s="8"/>
      <c r="D255" s="8"/>
      <c r="E255" s="8"/>
    </row>
    <row r="256" spans="1:5" ht="30.6" x14ac:dyDescent="0.55000000000000004">
      <c r="A256" s="5">
        <v>204</v>
      </c>
      <c r="B256" s="88" t="s">
        <v>273</v>
      </c>
      <c r="C256" s="8"/>
      <c r="D256" s="8"/>
      <c r="E256" s="8"/>
    </row>
    <row r="257" spans="1:5" ht="30.6" x14ac:dyDescent="0.55000000000000004">
      <c r="A257" s="5">
        <v>205</v>
      </c>
      <c r="B257" s="88" t="s">
        <v>274</v>
      </c>
      <c r="C257" s="8"/>
      <c r="D257" s="8"/>
      <c r="E257" s="8"/>
    </row>
    <row r="258" spans="1:5" ht="30.6" x14ac:dyDescent="0.55000000000000004">
      <c r="A258" s="5">
        <v>206</v>
      </c>
      <c r="B258" s="95" t="s">
        <v>199</v>
      </c>
      <c r="C258" s="8"/>
      <c r="D258" s="8"/>
      <c r="E258" s="8"/>
    </row>
    <row r="259" spans="1:5" ht="30.6" x14ac:dyDescent="0.55000000000000004">
      <c r="A259" s="5">
        <v>207</v>
      </c>
      <c r="B259" s="95" t="s">
        <v>38</v>
      </c>
      <c r="C259" s="8"/>
      <c r="D259" s="8"/>
      <c r="E259" s="8"/>
    </row>
    <row r="260" spans="1:5" ht="30.6" x14ac:dyDescent="0.55000000000000004">
      <c r="A260" s="5">
        <v>208</v>
      </c>
      <c r="B260" s="95" t="s">
        <v>230</v>
      </c>
      <c r="C260" s="8"/>
      <c r="D260" s="8"/>
      <c r="E260" s="8"/>
    </row>
    <row r="261" spans="1:5" ht="45.9" x14ac:dyDescent="0.55000000000000004">
      <c r="A261" s="5">
        <v>209</v>
      </c>
      <c r="B261" s="95" t="s">
        <v>253</v>
      </c>
      <c r="C261" s="8"/>
      <c r="D261" s="8"/>
      <c r="E261" s="8"/>
    </row>
    <row r="262" spans="1:5" ht="45.9" x14ac:dyDescent="0.55000000000000004">
      <c r="A262" s="5">
        <v>210</v>
      </c>
      <c r="B262" s="95" t="s">
        <v>254</v>
      </c>
      <c r="C262" s="8"/>
      <c r="D262" s="8"/>
      <c r="E262" s="8"/>
    </row>
    <row r="263" spans="1:5" ht="45.9" x14ac:dyDescent="0.55000000000000004">
      <c r="A263" s="5">
        <v>211</v>
      </c>
      <c r="B263" s="95" t="s">
        <v>255</v>
      </c>
      <c r="C263" s="8"/>
      <c r="D263" s="8"/>
      <c r="E263" s="8"/>
    </row>
    <row r="264" spans="1:5" ht="61.2" x14ac:dyDescent="0.55000000000000004">
      <c r="A264" s="5">
        <v>212</v>
      </c>
      <c r="B264" s="95" t="s">
        <v>290</v>
      </c>
      <c r="C264" s="8"/>
      <c r="D264" s="8"/>
      <c r="E264" s="8"/>
    </row>
    <row r="265" spans="1:5" ht="30.6" x14ac:dyDescent="0.55000000000000004">
      <c r="A265" s="5">
        <v>213</v>
      </c>
      <c r="B265" s="85" t="s">
        <v>165</v>
      </c>
      <c r="C265" s="8"/>
      <c r="D265" s="8"/>
      <c r="E265" s="8"/>
    </row>
    <row r="266" spans="1:5" ht="30.6" x14ac:dyDescent="0.55000000000000004">
      <c r="A266" s="5">
        <v>214</v>
      </c>
      <c r="B266" s="85" t="s">
        <v>166</v>
      </c>
      <c r="C266" s="8"/>
      <c r="D266" s="8"/>
      <c r="E266" s="8"/>
    </row>
    <row r="267" spans="1:5" ht="18" x14ac:dyDescent="0.55000000000000004">
      <c r="A267" s="40"/>
      <c r="B267" s="96"/>
      <c r="C267" s="43"/>
      <c r="D267" s="43"/>
      <c r="E267" s="43"/>
    </row>
    <row r="268" spans="1:5" ht="20.100000000000001" x14ac:dyDescent="0.55000000000000004">
      <c r="A268" s="46"/>
      <c r="B268" s="135"/>
      <c r="C268" s="58"/>
      <c r="D268" s="58"/>
      <c r="E268" s="58"/>
    </row>
    <row r="269" spans="1:5" ht="18" x14ac:dyDescent="0.65">
      <c r="A269" s="50"/>
      <c r="B269" s="136"/>
      <c r="C269" s="82"/>
      <c r="D269" s="82"/>
      <c r="E269" s="82"/>
    </row>
    <row r="270" spans="1:5" ht="15.3" x14ac:dyDescent="0.55000000000000004">
      <c r="A270" s="47"/>
      <c r="B270" s="87"/>
      <c r="C270" s="49"/>
      <c r="D270" s="49"/>
      <c r="E270" s="49"/>
    </row>
    <row r="271" spans="1:5" ht="18" x14ac:dyDescent="0.55000000000000004">
      <c r="A271" s="39" t="s">
        <v>214</v>
      </c>
      <c r="B271" s="84" t="s">
        <v>15</v>
      </c>
      <c r="C271" s="35"/>
      <c r="D271" s="35"/>
      <c r="E271" s="34"/>
    </row>
    <row r="272" spans="1:5" ht="30.6" x14ac:dyDescent="0.55000000000000004">
      <c r="A272" s="5">
        <v>215</v>
      </c>
      <c r="B272" s="85" t="s">
        <v>318</v>
      </c>
      <c r="C272" s="8"/>
      <c r="D272" s="8"/>
      <c r="E272" s="8"/>
    </row>
    <row r="273" spans="1:5" ht="30.6" x14ac:dyDescent="0.55000000000000004">
      <c r="A273" s="5">
        <v>216</v>
      </c>
      <c r="B273" s="85" t="s">
        <v>319</v>
      </c>
      <c r="C273" s="8"/>
      <c r="D273" s="8"/>
      <c r="E273" s="8"/>
    </row>
    <row r="274" spans="1:5" ht="18" x14ac:dyDescent="0.55000000000000004">
      <c r="A274" s="40"/>
      <c r="B274" s="97"/>
      <c r="C274" s="43"/>
      <c r="D274" s="43"/>
      <c r="E274" s="43"/>
    </row>
    <row r="275" spans="1:5" ht="20.100000000000001" x14ac:dyDescent="0.55000000000000004">
      <c r="A275" s="46"/>
      <c r="B275" s="135"/>
      <c r="C275" s="58"/>
      <c r="D275" s="58"/>
      <c r="E275" s="58"/>
    </row>
    <row r="276" spans="1:5" ht="18" x14ac:dyDescent="0.65">
      <c r="A276" s="50"/>
      <c r="B276" s="136"/>
      <c r="C276" s="82"/>
      <c r="D276" s="82"/>
      <c r="E276" s="82"/>
    </row>
    <row r="277" spans="1:5" ht="15" x14ac:dyDescent="0.55000000000000004">
      <c r="A277" s="1"/>
      <c r="B277" s="98"/>
      <c r="C277" s="3"/>
      <c r="D277" s="3"/>
      <c r="E277" s="3"/>
    </row>
    <row r="278" spans="1:5" ht="18" x14ac:dyDescent="0.55000000000000004">
      <c r="A278" s="115"/>
      <c r="B278" s="116"/>
      <c r="C278" s="119"/>
      <c r="D278" s="119"/>
      <c r="E278" s="119"/>
    </row>
    <row r="279" spans="1:5" ht="18" x14ac:dyDescent="0.55000000000000004">
      <c r="A279" s="121"/>
      <c r="B279" s="122"/>
      <c r="C279" s="126"/>
      <c r="D279" s="126"/>
      <c r="E279" s="126"/>
    </row>
  </sheetData>
  <mergeCells count="1">
    <mergeCell ref="A2:B2"/>
  </mergeCells>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vt:i4>
      </vt:variant>
      <vt:variant>
        <vt:lpstr>טווחים בעלי שם</vt:lpstr>
      </vt:variant>
      <vt:variant>
        <vt:i4>1</vt:i4>
      </vt:variant>
    </vt:vector>
  </HeadingPairs>
  <TitlesOfParts>
    <vt:vector size="4" baseType="lpstr">
      <vt:lpstr>הצעה לשרותי תחזוקה </vt:lpstr>
      <vt:lpstr>הצעה מחירון ח"ח תחזוקה ביה"ח </vt:lpstr>
      <vt:lpstr>טופס 11 -טבלת ציוד</vt:lpstr>
      <vt:lpstr>'הצעה מחירון ח"ח תחזוקה ביה"ח '!WPrint_Area_W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OFER FIRST</cp:lastModifiedBy>
  <cp:lastPrinted>2017-09-05T06:59:29Z</cp:lastPrinted>
  <dcterms:created xsi:type="dcterms:W3CDTF">2011-09-26T05:50:59Z</dcterms:created>
  <dcterms:modified xsi:type="dcterms:W3CDTF">2024-09-04T06:24:49Z</dcterms:modified>
</cp:coreProperties>
</file>